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32" windowWidth="14220" windowHeight="8832" activeTab="0"/>
  </bookViews>
  <sheets>
    <sheet name="КЮР" sheetId="1" r:id="rId1"/>
    <sheet name="ППЮ" sheetId="2" r:id="rId2"/>
    <sheet name="ЕЗДА" sheetId="3" r:id="rId3"/>
    <sheet name="ППД" sheetId="4" r:id="rId4"/>
    <sheet name="М1" sheetId="5" r:id="rId5"/>
    <sheet name="М2" sheetId="6" r:id="rId6"/>
    <sheet name="М3" sheetId="7" r:id="rId7"/>
    <sheet name="ТР_Езда+конкурДК" sheetId="8" r:id="rId8"/>
    <sheet name="ТР_Езда+конкурЛК" sheetId="9" r:id="rId9"/>
  </sheets>
  <definedNames/>
  <calcPr fullCalcOnLoad="1" refMode="R1C1"/>
</workbook>
</file>

<file path=xl/sharedStrings.xml><?xml version="1.0" encoding="utf-8"?>
<sst xmlns="http://schemas.openxmlformats.org/spreadsheetml/2006/main" count="967" uniqueCount="419">
  <si>
    <t>Лошадь</t>
  </si>
  <si>
    <t>Всадник</t>
  </si>
  <si>
    <t>Езда</t>
  </si>
  <si>
    <t>%</t>
  </si>
  <si>
    <t>шт.о.</t>
  </si>
  <si>
    <t>время/шт.о.</t>
  </si>
  <si>
    <t>Итого</t>
  </si>
  <si>
    <t>Конкур</t>
  </si>
  <si>
    <t>Фамилия, Имя</t>
  </si>
  <si>
    <t>Место</t>
  </si>
  <si>
    <t>Кличка, г.р.</t>
  </si>
  <si>
    <t>Всего</t>
  </si>
  <si>
    <t>ТЕХНИЧЕСКИЕ РЕЗУЛЬТАТЫ МАНЕЖНОЙ ЕЗДЫ</t>
  </si>
  <si>
    <t>М</t>
  </si>
  <si>
    <t>С</t>
  </si>
  <si>
    <t>балл</t>
  </si>
  <si>
    <t>место</t>
  </si>
  <si>
    <t>Ошибки</t>
  </si>
  <si>
    <t>E</t>
  </si>
  <si>
    <t>ТЕХНИЧЕСКИЕ РЕЗУЛЬТАТЫ ПО ДВУМ ДНЯМ СОРЕВНОВАНИЙ (Манежная езда + Конкур)</t>
  </si>
  <si>
    <t>17-18 мая 2014г.</t>
  </si>
  <si>
    <t>Кабакова Т.М., 1К, Москва</t>
  </si>
  <si>
    <t>Мягкова О.А., 1К, Москва</t>
  </si>
  <si>
    <t>ОТКРЫТЫЙ ВЕСЕННИЙ КУБОК КСК «ВИЗАВИ»</t>
  </si>
  <si>
    <t>КСК "Визави", Московская обл.</t>
  </si>
  <si>
    <t>ВЫЕЗДКА</t>
  </si>
  <si>
    <t>18 мая 2014г.</t>
  </si>
  <si>
    <t xml:space="preserve">Тест FEI 1* (A) 2009 </t>
  </si>
  <si>
    <t>Преодоление препятствий</t>
  </si>
  <si>
    <t>Фамилия, имя всадника</t>
  </si>
  <si>
    <t>Звание/
разряд</t>
  </si>
  <si>
    <t>Год
 рожд.</t>
  </si>
  <si>
    <t>Кличка лошади,                    год рождения</t>
  </si>
  <si>
    <t>Команда</t>
  </si>
  <si>
    <t>Осн.м.</t>
  </si>
  <si>
    <t>Перепрыжка</t>
  </si>
  <si>
    <t>Ш.о.</t>
  </si>
  <si>
    <t>Время</t>
  </si>
  <si>
    <t>Главный судья</t>
  </si>
  <si>
    <t>Главный секретарь</t>
  </si>
  <si>
    <t>Мягкова О.А., 1к, Москва</t>
  </si>
  <si>
    <t>Кабакова Т.М., 1к, Москва</t>
  </si>
  <si>
    <t>ХРОНОГРАФ-05</t>
  </si>
  <si>
    <t>ХОХМАЧКА-99</t>
  </si>
  <si>
    <t>ХАЗАРИЯ-08</t>
  </si>
  <si>
    <t>ПРИМАВЕРА-08</t>
  </si>
  <si>
    <t>ПАЛЕСТА-09</t>
  </si>
  <si>
    <t>ФЛЁР-09</t>
  </si>
  <si>
    <t>ШАРЛОТТА-05</t>
  </si>
  <si>
    <t>БЕРКУТ-03</t>
  </si>
  <si>
    <t>ГРАЦИЯ-03</t>
  </si>
  <si>
    <t>ЛОРД СПИРИТ-06</t>
  </si>
  <si>
    <t>ПЕРС-88</t>
  </si>
  <si>
    <t>ГЕОРГИНА-00</t>
  </si>
  <si>
    <t>ПЕРЕСВЕТ-08</t>
  </si>
  <si>
    <t>ПЕТРА-07</t>
  </si>
  <si>
    <t>СОРБОННА-07</t>
  </si>
  <si>
    <t>ЯНТАРЬ-98</t>
  </si>
  <si>
    <t>ХАН-ХАЗАР-03</t>
  </si>
  <si>
    <t>СЕНЬОР ГАЛЛ-05</t>
  </si>
  <si>
    <t>Ч/В</t>
  </si>
  <si>
    <t>ФЕНХЕЛЬ-05</t>
  </si>
  <si>
    <t>ФАРВАТЕР-05</t>
  </si>
  <si>
    <t>ДОПУСК-04</t>
  </si>
  <si>
    <t>БОСФОР-09</t>
  </si>
  <si>
    <t>ШИЛЛИНГ-07</t>
  </si>
  <si>
    <t>КАЛИПСО-10</t>
  </si>
  <si>
    <t>ПОЛЯРИС-06</t>
  </si>
  <si>
    <t>ДЕННИ БОЙ ФИ-08</t>
  </si>
  <si>
    <t>КЕНТ-10</t>
  </si>
  <si>
    <t>ХЕРУВИМ-08</t>
  </si>
  <si>
    <t>КРОШКА-01</t>
  </si>
  <si>
    <t>МАМАЙ-04</t>
  </si>
  <si>
    <t>ЛАГУНА-03</t>
  </si>
  <si>
    <t>ГОТФРИТ-07</t>
  </si>
  <si>
    <t>ЭРМИТАЖ-05</t>
  </si>
  <si>
    <t>ЭСКАДРОН-98</t>
  </si>
  <si>
    <t>ПЛАТИНА-97</t>
  </si>
  <si>
    <t>РОСИНКА-09</t>
  </si>
  <si>
    <t>ЭБРО-07</t>
  </si>
  <si>
    <t>ФЕРДИНАНД-06</t>
  </si>
  <si>
    <t>ОФФШОР-09</t>
  </si>
  <si>
    <t>ЧИНОВНИК-09</t>
  </si>
  <si>
    <t>ЭСТЕРИЯ ХАРД-10</t>
  </si>
  <si>
    <t>ОХТА РУС-07</t>
  </si>
  <si>
    <t>ПАТРИЦИЯ ИВ-05</t>
  </si>
  <si>
    <t>ОТКАТ-04</t>
  </si>
  <si>
    <t>РОМАШКА-02</t>
  </si>
  <si>
    <t>КК "Страна Кентаврия"</t>
  </si>
  <si>
    <t>ПАЛЬМИРА-09</t>
  </si>
  <si>
    <t>ПРАЙМ ХИТ-07</t>
  </si>
  <si>
    <t>ХОНДА-07</t>
  </si>
  <si>
    <t>ИВОЛГА-05</t>
  </si>
  <si>
    <t>ХОРАВА-07</t>
  </si>
  <si>
    <t>ЭТАЛОН-03</t>
  </si>
  <si>
    <t>КОКЕТКА-01</t>
  </si>
  <si>
    <t>ПИНГ-ПОНГ-99</t>
  </si>
  <si>
    <t>МОРМОН-96</t>
  </si>
  <si>
    <t>ЛАМРИ-09</t>
  </si>
  <si>
    <t>ФЛАМЕНКО-09</t>
  </si>
  <si>
    <t>КАЛАМАРИ-07</t>
  </si>
  <si>
    <t>ХОБИ-01</t>
  </si>
  <si>
    <t>ЛОЭНГРИН-06</t>
  </si>
  <si>
    <t>ГРЭЙ-08</t>
  </si>
  <si>
    <t>ХУАНХЭ-09</t>
  </si>
  <si>
    <t>ЗАЧЁТ-02</t>
  </si>
  <si>
    <t>ГАФНИЙ-95</t>
  </si>
  <si>
    <t>ГРИНГО-98</t>
  </si>
  <si>
    <t>КСК "Визави"</t>
  </si>
  <si>
    <t>КФХ Мельникова</t>
  </si>
  <si>
    <t>КСК "Диплом"</t>
  </si>
  <si>
    <t>КСК "Алин Мак"</t>
  </si>
  <si>
    <t>МС</t>
  </si>
  <si>
    <t>КМС</t>
  </si>
  <si>
    <t>б/р</t>
  </si>
  <si>
    <t>КАЛЛАМАРИ-07</t>
  </si>
  <si>
    <t xml:space="preserve">Маршрут №3 - 70 см , ст. 9.8.2.2, 13.1.3, табл. В, зачеты для детей и общий.     </t>
  </si>
  <si>
    <t>"ЛЕГКИЙ КЛАСС", общий зачет.</t>
  </si>
  <si>
    <t>ПРОГРАММА ДВОЕБОРЬЯ</t>
  </si>
  <si>
    <t>ДЖУНИОР СТАР-09</t>
  </si>
  <si>
    <t>б.р.</t>
  </si>
  <si>
    <t>КСК "Добромысли"</t>
  </si>
  <si>
    <t>ДОГМА-ГЕЛИ-09</t>
  </si>
  <si>
    <t>ПА-СПОРТ-08</t>
  </si>
  <si>
    <t>ПФ "Гели"</t>
  </si>
  <si>
    <t>АКМАЛЬ-ГЕЛИ-06</t>
  </si>
  <si>
    <t>ФАНТАГИРА-08</t>
  </si>
  <si>
    <t>КСК "Добрмысли"</t>
  </si>
  <si>
    <t>ТЕХНИЧЕСКИЕ РЕЗУЛЬТАТЫ</t>
  </si>
  <si>
    <t>Зачёт для любителей</t>
  </si>
  <si>
    <t>Зачёт для всадников на лошадях 4-5 лет</t>
  </si>
  <si>
    <t>55.6</t>
  </si>
  <si>
    <t>63.1</t>
  </si>
  <si>
    <t>63.3</t>
  </si>
  <si>
    <t>65.6</t>
  </si>
  <si>
    <t>64.0</t>
  </si>
  <si>
    <t>НАДЖИ-09</t>
  </si>
  <si>
    <t>54.9</t>
  </si>
  <si>
    <t>52.6</t>
  </si>
  <si>
    <t>61.3</t>
  </si>
  <si>
    <t>82.7</t>
  </si>
  <si>
    <t>70.2</t>
  </si>
  <si>
    <t>57.1</t>
  </si>
  <si>
    <t>52.5</t>
  </si>
  <si>
    <t>49.9</t>
  </si>
  <si>
    <t>61.6</t>
  </si>
  <si>
    <t>58.8</t>
  </si>
  <si>
    <t>65.3</t>
  </si>
  <si>
    <t>53.3</t>
  </si>
  <si>
    <t>69.9</t>
  </si>
  <si>
    <t>67.0</t>
  </si>
  <si>
    <t>47.4</t>
  </si>
  <si>
    <t>КАРМЕЛИЯ-10</t>
  </si>
  <si>
    <t>53.9</t>
  </si>
  <si>
    <t>49.8</t>
  </si>
  <si>
    <t>65.4</t>
  </si>
  <si>
    <t xml:space="preserve">Маршрут №2 - 110 см , ст. 9.8.2.1, табл. В, общий зачет.     </t>
  </si>
  <si>
    <t>56.1</t>
  </si>
  <si>
    <t>67.7</t>
  </si>
  <si>
    <t>76.4</t>
  </si>
  <si>
    <t>57.9</t>
  </si>
  <si>
    <t>62.7</t>
  </si>
  <si>
    <t>74.4</t>
  </si>
  <si>
    <t>67.6</t>
  </si>
  <si>
    <t>67.8</t>
  </si>
  <si>
    <t>69.6</t>
  </si>
  <si>
    <t>65.8</t>
  </si>
  <si>
    <t>74.6</t>
  </si>
  <si>
    <t>65.0</t>
  </si>
  <si>
    <t>64.8</t>
  </si>
  <si>
    <t>ВЕСТФАЛИЯ-04</t>
  </si>
  <si>
    <t>БОСТОН-08</t>
  </si>
  <si>
    <t>искл.</t>
  </si>
  <si>
    <r>
      <rPr>
        <b/>
        <sz val="12"/>
        <rFont val="Arial"/>
        <family val="2"/>
      </rPr>
      <t>ВАЛЬЧИК</t>
    </r>
    <r>
      <rPr>
        <sz val="12"/>
        <rFont val="Arial"/>
        <family val="2"/>
      </rPr>
      <t xml:space="preserve"> Елена</t>
    </r>
  </si>
  <si>
    <r>
      <rPr>
        <b/>
        <sz val="12"/>
        <rFont val="Arial"/>
        <family val="2"/>
      </rPr>
      <t>ПОЛЯНСКАЯ</t>
    </r>
    <r>
      <rPr>
        <sz val="12"/>
        <rFont val="Arial"/>
        <family val="2"/>
      </rPr>
      <t xml:space="preserve"> Софья</t>
    </r>
  </si>
  <si>
    <r>
      <rPr>
        <b/>
        <sz val="12"/>
        <rFont val="Arial"/>
        <family val="2"/>
      </rPr>
      <t>ПОЛЯКОВА</t>
    </r>
    <r>
      <rPr>
        <sz val="12"/>
        <rFont val="Arial"/>
        <family val="2"/>
      </rPr>
      <t xml:space="preserve"> Евгения</t>
    </r>
  </si>
  <si>
    <r>
      <rPr>
        <b/>
        <sz val="12"/>
        <rFont val="Arial"/>
        <family val="2"/>
      </rPr>
      <t>МАКАРОВА</t>
    </r>
    <r>
      <rPr>
        <sz val="12"/>
        <rFont val="Arial"/>
        <family val="2"/>
      </rPr>
      <t xml:space="preserve"> Кира</t>
    </r>
  </si>
  <si>
    <r>
      <rPr>
        <b/>
        <sz val="12"/>
        <rFont val="Arial"/>
        <family val="2"/>
      </rPr>
      <t>ЛОГИНОВ</t>
    </r>
    <r>
      <rPr>
        <sz val="12"/>
        <rFont val="Arial"/>
        <family val="2"/>
      </rPr>
      <t xml:space="preserve"> Андрей</t>
    </r>
  </si>
  <si>
    <r>
      <rPr>
        <b/>
        <sz val="12"/>
        <rFont val="Arial"/>
        <family val="2"/>
      </rPr>
      <t>РУДНЕВА</t>
    </r>
    <r>
      <rPr>
        <sz val="12"/>
        <rFont val="Arial"/>
        <family val="2"/>
      </rPr>
      <t xml:space="preserve"> Мария</t>
    </r>
  </si>
  <si>
    <r>
      <rPr>
        <b/>
        <sz val="12"/>
        <rFont val="Arial"/>
        <family val="2"/>
      </rPr>
      <t>НОСКОВА</t>
    </r>
    <r>
      <rPr>
        <sz val="12"/>
        <rFont val="Arial"/>
        <family val="2"/>
      </rPr>
      <t xml:space="preserve"> Александра</t>
    </r>
  </si>
  <si>
    <r>
      <rPr>
        <b/>
        <sz val="12"/>
        <rFont val="Arial"/>
        <family val="2"/>
      </rPr>
      <t>РАХМАТУЛЛАЕВ</t>
    </r>
    <r>
      <rPr>
        <sz val="12"/>
        <rFont val="Arial"/>
        <family val="2"/>
      </rPr>
      <t xml:space="preserve"> Дмитрий</t>
    </r>
  </si>
  <si>
    <r>
      <rPr>
        <b/>
        <sz val="12"/>
        <rFont val="Arial"/>
        <family val="2"/>
      </rPr>
      <t>МУСТАРАМОВ</t>
    </r>
    <r>
      <rPr>
        <sz val="12"/>
        <rFont val="Arial"/>
        <family val="2"/>
      </rPr>
      <t xml:space="preserve"> Шухрат</t>
    </r>
  </si>
  <si>
    <r>
      <rPr>
        <b/>
        <sz val="12"/>
        <rFont val="Arial"/>
        <family val="2"/>
      </rPr>
      <t>ЦЫГАНКОВ</t>
    </r>
    <r>
      <rPr>
        <sz val="12"/>
        <rFont val="Arial"/>
        <family val="2"/>
      </rPr>
      <t xml:space="preserve"> Геннадий</t>
    </r>
  </si>
  <si>
    <r>
      <rPr>
        <b/>
        <sz val="12"/>
        <rFont val="Arial"/>
        <family val="2"/>
      </rPr>
      <t>ЯКУБОВИЧ</t>
    </r>
    <r>
      <rPr>
        <sz val="12"/>
        <rFont val="Arial"/>
        <family val="2"/>
      </rPr>
      <t xml:space="preserve"> Нина</t>
    </r>
  </si>
  <si>
    <r>
      <rPr>
        <b/>
        <sz val="12"/>
        <rFont val="Arial"/>
        <family val="2"/>
      </rPr>
      <t>МУСТАРАМОВ</t>
    </r>
    <r>
      <rPr>
        <sz val="12"/>
        <rFont val="Arial"/>
        <family val="2"/>
      </rPr>
      <t xml:space="preserve"> Нуралли</t>
    </r>
  </si>
  <si>
    <r>
      <rPr>
        <b/>
        <sz val="12"/>
        <rFont val="Arial"/>
        <family val="2"/>
      </rPr>
      <t>МИХАЙЛОВА</t>
    </r>
    <r>
      <rPr>
        <sz val="12"/>
        <rFont val="Arial"/>
        <family val="2"/>
      </rPr>
      <t xml:space="preserve"> Екатерина</t>
    </r>
  </si>
  <si>
    <r>
      <rPr>
        <b/>
        <sz val="12"/>
        <rFont val="Arial"/>
        <family val="2"/>
      </rPr>
      <t>КАРПОВА</t>
    </r>
    <r>
      <rPr>
        <sz val="12"/>
        <rFont val="Arial"/>
        <family val="2"/>
      </rPr>
      <t xml:space="preserve"> Инна</t>
    </r>
  </si>
  <si>
    <r>
      <rPr>
        <b/>
        <sz val="12"/>
        <rFont val="Arial"/>
        <family val="2"/>
      </rPr>
      <t>ЖЕЖЕР</t>
    </r>
    <r>
      <rPr>
        <sz val="12"/>
        <rFont val="Arial"/>
        <family val="2"/>
      </rPr>
      <t xml:space="preserve"> Кристина</t>
    </r>
  </si>
  <si>
    <r>
      <rPr>
        <b/>
        <sz val="12"/>
        <rFont val="Arial"/>
        <family val="2"/>
      </rPr>
      <t>БЕЛОЗЁРОВ</t>
    </r>
    <r>
      <rPr>
        <sz val="12"/>
        <rFont val="Arial"/>
        <family val="2"/>
      </rPr>
      <t xml:space="preserve"> Андрей</t>
    </r>
  </si>
  <si>
    <r>
      <rPr>
        <b/>
        <sz val="12"/>
        <rFont val="Arial"/>
        <family val="2"/>
      </rPr>
      <t>ДОЛМАТОВА</t>
    </r>
    <r>
      <rPr>
        <sz val="12"/>
        <rFont val="Arial"/>
        <family val="2"/>
      </rPr>
      <t xml:space="preserve"> Светлана</t>
    </r>
  </si>
  <si>
    <r>
      <rPr>
        <b/>
        <sz val="12"/>
        <rFont val="Arial"/>
        <family val="2"/>
      </rPr>
      <t>МУРАШОВА</t>
    </r>
    <r>
      <rPr>
        <sz val="12"/>
        <rFont val="Arial"/>
        <family val="2"/>
      </rPr>
      <t xml:space="preserve"> Елена</t>
    </r>
  </si>
  <si>
    <r>
      <rPr>
        <b/>
        <sz val="12"/>
        <rFont val="Arial"/>
        <family val="2"/>
      </rPr>
      <t>СКЯЕВА</t>
    </r>
    <r>
      <rPr>
        <sz val="12"/>
        <rFont val="Arial"/>
        <family val="2"/>
      </rPr>
      <t xml:space="preserve"> Анна</t>
    </r>
  </si>
  <si>
    <r>
      <rPr>
        <b/>
        <sz val="12"/>
        <rFont val="Arial"/>
        <family val="2"/>
      </rPr>
      <t>ОРЛОВА</t>
    </r>
    <r>
      <rPr>
        <sz val="12"/>
        <rFont val="Arial"/>
        <family val="2"/>
      </rPr>
      <t xml:space="preserve"> Анфиса</t>
    </r>
  </si>
  <si>
    <r>
      <rPr>
        <b/>
        <sz val="12"/>
        <rFont val="Arial"/>
        <family val="2"/>
      </rPr>
      <t>ФАТОВА</t>
    </r>
    <r>
      <rPr>
        <sz val="12"/>
        <rFont val="Arial"/>
        <family val="2"/>
      </rPr>
      <t xml:space="preserve"> Наталья</t>
    </r>
  </si>
  <si>
    <r>
      <rPr>
        <b/>
        <sz val="12"/>
        <rFont val="Arial"/>
        <family val="2"/>
      </rPr>
      <t>БУРАКОВА</t>
    </r>
    <r>
      <rPr>
        <sz val="12"/>
        <rFont val="Arial"/>
        <family val="2"/>
      </rPr>
      <t xml:space="preserve"> Инна</t>
    </r>
  </si>
  <si>
    <r>
      <rPr>
        <b/>
        <sz val="12"/>
        <rFont val="Arial"/>
        <family val="2"/>
      </rPr>
      <t>ПИСКАРЁВА</t>
    </r>
    <r>
      <rPr>
        <sz val="12"/>
        <rFont val="Arial"/>
        <family val="2"/>
      </rPr>
      <t xml:space="preserve"> Александра</t>
    </r>
  </si>
  <si>
    <r>
      <rPr>
        <b/>
        <sz val="12"/>
        <rFont val="Arial"/>
        <family val="2"/>
      </rPr>
      <t>СТЕФАНОВА</t>
    </r>
    <r>
      <rPr>
        <sz val="12"/>
        <rFont val="Arial"/>
        <family val="2"/>
      </rPr>
      <t xml:space="preserve"> Юлия,</t>
    </r>
    <r>
      <rPr>
        <sz val="8"/>
        <rFont val="Arial"/>
        <family val="2"/>
      </rPr>
      <t>2000</t>
    </r>
  </si>
  <si>
    <r>
      <rPr>
        <b/>
        <sz val="12"/>
        <rFont val="Arial"/>
        <family val="2"/>
      </rPr>
      <t>МОИСЕЕВА</t>
    </r>
    <r>
      <rPr>
        <sz val="12"/>
        <rFont val="Arial"/>
        <family val="2"/>
      </rPr>
      <t xml:space="preserve"> Ольга</t>
    </r>
  </si>
  <si>
    <r>
      <rPr>
        <b/>
        <sz val="12"/>
        <rFont val="Arial"/>
        <family val="2"/>
      </rPr>
      <t>МАЛЯРОВА</t>
    </r>
    <r>
      <rPr>
        <sz val="12"/>
        <rFont val="Arial"/>
        <family val="2"/>
      </rPr>
      <t xml:space="preserve"> Кристина</t>
    </r>
  </si>
  <si>
    <r>
      <rPr>
        <b/>
        <sz val="12"/>
        <rFont val="Arial"/>
        <family val="2"/>
      </rPr>
      <t>ВЛАСОВА</t>
    </r>
    <r>
      <rPr>
        <sz val="12"/>
        <rFont val="Arial"/>
        <family val="2"/>
      </rPr>
      <t xml:space="preserve"> Наталья</t>
    </r>
  </si>
  <si>
    <r>
      <rPr>
        <b/>
        <sz val="12"/>
        <rFont val="Arial"/>
        <family val="2"/>
      </rPr>
      <t>МАМАЕВА</t>
    </r>
    <r>
      <rPr>
        <sz val="12"/>
        <rFont val="Arial"/>
        <family val="2"/>
      </rPr>
      <t xml:space="preserve"> Марина</t>
    </r>
  </si>
  <si>
    <r>
      <rPr>
        <b/>
        <sz val="12"/>
        <rFont val="Arial"/>
        <family val="2"/>
      </rPr>
      <t>СТЕФАНОВА</t>
    </r>
    <r>
      <rPr>
        <sz val="12"/>
        <rFont val="Arial"/>
        <family val="2"/>
      </rPr>
      <t xml:space="preserve"> Юлия, </t>
    </r>
    <r>
      <rPr>
        <sz val="9"/>
        <rFont val="Arial"/>
        <family val="2"/>
      </rPr>
      <t>2000</t>
    </r>
  </si>
  <si>
    <r>
      <rPr>
        <b/>
        <sz val="12"/>
        <rFont val="Arial"/>
        <family val="2"/>
      </rPr>
      <t xml:space="preserve">ШОРНИКОВ </t>
    </r>
    <r>
      <rPr>
        <sz val="12"/>
        <rFont val="Arial"/>
        <family val="2"/>
      </rPr>
      <t xml:space="preserve">Дмитрий, </t>
    </r>
    <r>
      <rPr>
        <sz val="9"/>
        <rFont val="Arial"/>
        <family val="2"/>
      </rPr>
      <t>2003</t>
    </r>
  </si>
  <si>
    <r>
      <rPr>
        <b/>
        <sz val="12"/>
        <rFont val="Arial"/>
        <family val="2"/>
      </rPr>
      <t>ЛЕБЕДЕВА</t>
    </r>
    <r>
      <rPr>
        <sz val="12"/>
        <rFont val="Arial"/>
        <family val="2"/>
      </rPr>
      <t xml:space="preserve"> Ирина, </t>
    </r>
    <r>
      <rPr>
        <sz val="9"/>
        <rFont val="Arial"/>
        <family val="2"/>
      </rPr>
      <t>2002</t>
    </r>
  </si>
  <si>
    <r>
      <rPr>
        <b/>
        <sz val="12"/>
        <rFont val="Arial"/>
        <family val="2"/>
      </rPr>
      <t>БОКОВА</t>
    </r>
    <r>
      <rPr>
        <sz val="12"/>
        <rFont val="Arial"/>
        <family val="2"/>
      </rPr>
      <t xml:space="preserve"> Мария,</t>
    </r>
    <r>
      <rPr>
        <sz val="9"/>
        <rFont val="Arial"/>
        <family val="2"/>
      </rPr>
      <t>2000</t>
    </r>
  </si>
  <si>
    <r>
      <rPr>
        <b/>
        <sz val="12"/>
        <rFont val="Arial"/>
        <family val="2"/>
      </rPr>
      <t>СУПРУН</t>
    </r>
    <r>
      <rPr>
        <sz val="12"/>
        <rFont val="Arial"/>
        <family val="2"/>
      </rPr>
      <t xml:space="preserve"> Екатерина,</t>
    </r>
    <r>
      <rPr>
        <sz val="9"/>
        <rFont val="Arial"/>
        <family val="2"/>
      </rPr>
      <t>2001</t>
    </r>
  </si>
  <si>
    <r>
      <rPr>
        <b/>
        <sz val="12"/>
        <rFont val="Arial"/>
        <family val="2"/>
      </rPr>
      <t>ВЛАСКИНА</t>
    </r>
    <r>
      <rPr>
        <sz val="12"/>
        <rFont val="Arial"/>
        <family val="2"/>
      </rPr>
      <t xml:space="preserve"> Анна,</t>
    </r>
    <r>
      <rPr>
        <sz val="9"/>
        <rFont val="Arial"/>
        <family val="2"/>
      </rPr>
      <t>2001</t>
    </r>
  </si>
  <si>
    <r>
      <rPr>
        <b/>
        <sz val="12"/>
        <rFont val="Arial"/>
        <family val="2"/>
      </rPr>
      <t>ВЛАСЕНКО</t>
    </r>
    <r>
      <rPr>
        <sz val="12"/>
        <rFont val="Arial"/>
        <family val="2"/>
      </rPr>
      <t xml:space="preserve"> Ольга</t>
    </r>
  </si>
  <si>
    <r>
      <rPr>
        <b/>
        <sz val="12"/>
        <rFont val="Arial"/>
        <family val="2"/>
      </rPr>
      <t>РУДСКАЯ</t>
    </r>
    <r>
      <rPr>
        <sz val="12"/>
        <rFont val="Arial"/>
        <family val="2"/>
      </rPr>
      <t xml:space="preserve"> Ольга</t>
    </r>
  </si>
  <si>
    <r>
      <rPr>
        <b/>
        <sz val="12"/>
        <rFont val="Arial"/>
        <family val="2"/>
      </rPr>
      <t>ПОГОДАЕВА</t>
    </r>
    <r>
      <rPr>
        <sz val="12"/>
        <rFont val="Arial"/>
        <family val="2"/>
      </rPr>
      <t xml:space="preserve"> Анастасия</t>
    </r>
  </si>
  <si>
    <r>
      <rPr>
        <b/>
        <sz val="12"/>
        <rFont val="Arial"/>
        <family val="2"/>
      </rPr>
      <t>МАЛАХОВА</t>
    </r>
    <r>
      <rPr>
        <sz val="12"/>
        <rFont val="Arial"/>
        <family val="2"/>
      </rPr>
      <t xml:space="preserve"> Лариса</t>
    </r>
  </si>
  <si>
    <r>
      <rPr>
        <b/>
        <sz val="12"/>
        <rFont val="Arial"/>
        <family val="2"/>
      </rPr>
      <t>САВИНА</t>
    </r>
    <r>
      <rPr>
        <sz val="12"/>
        <rFont val="Arial"/>
        <family val="2"/>
      </rPr>
      <t xml:space="preserve"> Ольга</t>
    </r>
  </si>
  <si>
    <r>
      <rPr>
        <b/>
        <sz val="12"/>
        <rFont val="Arial"/>
        <family val="2"/>
      </rPr>
      <t>ЛУНЕВА</t>
    </r>
    <r>
      <rPr>
        <sz val="12"/>
        <rFont val="Arial"/>
        <family val="2"/>
      </rPr>
      <t xml:space="preserve"> Елена</t>
    </r>
  </si>
  <si>
    <r>
      <rPr>
        <b/>
        <sz val="12"/>
        <rFont val="Arial"/>
        <family val="2"/>
      </rPr>
      <t>ФЕДЯЕВА</t>
    </r>
    <r>
      <rPr>
        <sz val="12"/>
        <rFont val="Arial"/>
        <family val="2"/>
      </rPr>
      <t xml:space="preserve"> Алла</t>
    </r>
  </si>
  <si>
    <t>ПЛАТИНА-94</t>
  </si>
  <si>
    <r>
      <rPr>
        <b/>
        <sz val="12"/>
        <rFont val="Arial"/>
        <family val="2"/>
      </rPr>
      <t xml:space="preserve">ЯКУБОВИЧ </t>
    </r>
    <r>
      <rPr>
        <sz val="12"/>
        <rFont val="Arial"/>
        <family val="2"/>
      </rPr>
      <t>Нина</t>
    </r>
  </si>
  <si>
    <r>
      <rPr>
        <b/>
        <sz val="12"/>
        <rFont val="Arial"/>
        <family val="2"/>
      </rPr>
      <t>СТЕФАНОВА</t>
    </r>
    <r>
      <rPr>
        <sz val="12"/>
        <rFont val="Arial"/>
        <family val="2"/>
      </rPr>
      <t xml:space="preserve"> Юлия,</t>
    </r>
    <r>
      <rPr>
        <sz val="9"/>
        <rFont val="Arial"/>
        <family val="2"/>
      </rPr>
      <t xml:space="preserve"> 2000</t>
    </r>
  </si>
  <si>
    <r>
      <rPr>
        <b/>
        <sz val="10"/>
        <rFont val="Arial"/>
        <family val="2"/>
      </rPr>
      <t>ВАЛЬЧИК</t>
    </r>
    <r>
      <rPr>
        <sz val="10"/>
        <rFont val="Arial"/>
        <family val="2"/>
      </rPr>
      <t xml:space="preserve"> Елена</t>
    </r>
  </si>
  <si>
    <r>
      <rPr>
        <b/>
        <sz val="10"/>
        <rFont val="Arial"/>
        <family val="2"/>
      </rPr>
      <t>ПОЛЯКОВА</t>
    </r>
    <r>
      <rPr>
        <sz val="10"/>
        <rFont val="Arial"/>
        <family val="2"/>
      </rPr>
      <t xml:space="preserve"> Евгения</t>
    </r>
  </si>
  <si>
    <r>
      <rPr>
        <b/>
        <sz val="10"/>
        <rFont val="Arial"/>
        <family val="2"/>
      </rPr>
      <t>ЯКУБОВИЧ</t>
    </r>
    <r>
      <rPr>
        <sz val="10"/>
        <rFont val="Arial"/>
        <family val="2"/>
      </rPr>
      <t xml:space="preserve"> Нина</t>
    </r>
  </si>
  <si>
    <r>
      <rPr>
        <b/>
        <sz val="10"/>
        <rFont val="Arial"/>
        <family val="2"/>
      </rPr>
      <t>МАКАРОВА</t>
    </r>
    <r>
      <rPr>
        <sz val="10"/>
        <rFont val="Arial"/>
        <family val="2"/>
      </rPr>
      <t xml:space="preserve"> Кира</t>
    </r>
  </si>
  <si>
    <r>
      <rPr>
        <b/>
        <sz val="10"/>
        <rFont val="Arial"/>
        <family val="2"/>
      </rPr>
      <t>НОСКОВА</t>
    </r>
    <r>
      <rPr>
        <sz val="10"/>
        <rFont val="Arial"/>
        <family val="2"/>
      </rPr>
      <t xml:space="preserve"> Александра</t>
    </r>
  </si>
  <si>
    <t>Лёгкий класс</t>
  </si>
  <si>
    <t>Детский класс</t>
  </si>
  <si>
    <r>
      <rPr>
        <b/>
        <sz val="10"/>
        <rFont val="Arial"/>
        <family val="2"/>
      </rPr>
      <t>ФАТОВА</t>
    </r>
    <r>
      <rPr>
        <sz val="10"/>
        <rFont val="Arial"/>
        <family val="2"/>
      </rPr>
      <t xml:space="preserve"> Наталья</t>
    </r>
  </si>
  <si>
    <r>
      <rPr>
        <b/>
        <sz val="10"/>
        <rFont val="Arial"/>
        <family val="2"/>
      </rPr>
      <t>СКЯЕВА</t>
    </r>
    <r>
      <rPr>
        <sz val="10"/>
        <rFont val="Arial"/>
        <family val="2"/>
      </rPr>
      <t xml:space="preserve"> Анна</t>
    </r>
  </si>
  <si>
    <r>
      <rPr>
        <b/>
        <sz val="10"/>
        <rFont val="Arial"/>
        <family val="2"/>
      </rPr>
      <t>ВЛАСОВА</t>
    </r>
    <r>
      <rPr>
        <sz val="10"/>
        <rFont val="Arial"/>
        <family val="2"/>
      </rPr>
      <t xml:space="preserve"> Наталья</t>
    </r>
  </si>
  <si>
    <r>
      <rPr>
        <b/>
        <sz val="10"/>
        <rFont val="Arial"/>
        <family val="2"/>
      </rPr>
      <t>МАЛЯРОВА</t>
    </r>
    <r>
      <rPr>
        <sz val="10"/>
        <rFont val="Arial"/>
        <family val="2"/>
      </rPr>
      <t xml:space="preserve"> Кристина</t>
    </r>
  </si>
  <si>
    <r>
      <rPr>
        <b/>
        <sz val="10"/>
        <rFont val="Arial"/>
        <family val="2"/>
      </rPr>
      <t>МАМАЕВА</t>
    </r>
    <r>
      <rPr>
        <sz val="10"/>
        <rFont val="Arial"/>
        <family val="2"/>
      </rPr>
      <t xml:space="preserve"> Марина</t>
    </r>
  </si>
  <si>
    <r>
      <rPr>
        <b/>
        <sz val="10"/>
        <rFont val="Arial"/>
        <family val="2"/>
      </rPr>
      <t>СТЕФАНОВА</t>
    </r>
    <r>
      <rPr>
        <sz val="10"/>
        <rFont val="Arial"/>
        <family val="2"/>
      </rPr>
      <t xml:space="preserve"> Юлия</t>
    </r>
  </si>
  <si>
    <r>
      <rPr>
        <b/>
        <sz val="10"/>
        <rFont val="Arial"/>
        <family val="2"/>
      </rPr>
      <t>ОРЛОВА</t>
    </r>
    <r>
      <rPr>
        <sz val="10"/>
        <rFont val="Arial"/>
        <family val="2"/>
      </rPr>
      <t xml:space="preserve"> Анфиса</t>
    </r>
  </si>
  <si>
    <t>17 мая 2014 г.</t>
  </si>
  <si>
    <t>Фамилия, 
имя всадника</t>
  </si>
  <si>
    <t>Звание (разряд)</t>
  </si>
  <si>
    <t>Кличка лошади</t>
  </si>
  <si>
    <t>Команда, регион</t>
  </si>
  <si>
    <t>C</t>
  </si>
  <si>
    <t>Кол.ош.</t>
  </si>
  <si>
    <t>Всего баллов</t>
  </si>
  <si>
    <t>Всего %</t>
  </si>
  <si>
    <t>баллы</t>
  </si>
  <si>
    <t>КСК "Графиня"</t>
  </si>
  <si>
    <r>
      <rPr>
        <b/>
        <sz val="10"/>
        <rFont val="Arial"/>
        <family val="2"/>
      </rPr>
      <t>СОШНИКОВА</t>
    </r>
    <r>
      <rPr>
        <sz val="10"/>
        <rFont val="Arial"/>
        <family val="2"/>
      </rPr>
      <t xml:space="preserve"> Вера</t>
    </r>
  </si>
  <si>
    <t>Выездка</t>
  </si>
  <si>
    <t>Открытый Весенний Кубок КСК "Визави "</t>
  </si>
  <si>
    <r>
      <rPr>
        <b/>
        <sz val="12"/>
        <rFont val="Arial"/>
        <family val="2"/>
      </rPr>
      <t>КСК "Визави", Московская обл</t>
    </r>
    <r>
      <rPr>
        <i/>
        <sz val="12"/>
        <rFont val="Arial"/>
        <family val="2"/>
      </rPr>
      <t>.</t>
    </r>
  </si>
  <si>
    <t>Зачёт общий</t>
  </si>
  <si>
    <t>Зачёт юноши</t>
  </si>
  <si>
    <t>З./ р.</t>
  </si>
  <si>
    <r>
      <rPr>
        <b/>
        <sz val="10"/>
        <rFont val="Arial"/>
        <family val="2"/>
      </rPr>
      <t>БОРИСОВА</t>
    </r>
    <r>
      <rPr>
        <sz val="10"/>
        <rFont val="Arial"/>
        <family val="2"/>
      </rPr>
      <t xml:space="preserve"> Ольга</t>
    </r>
  </si>
  <si>
    <r>
      <rPr>
        <b/>
        <sz val="10"/>
        <rFont val="Arial"/>
        <family val="2"/>
      </rPr>
      <t>САВИНА</t>
    </r>
    <r>
      <rPr>
        <sz val="10"/>
        <rFont val="Arial"/>
        <family val="2"/>
      </rPr>
      <t xml:space="preserve"> Ольга</t>
    </r>
  </si>
  <si>
    <t>б.р</t>
  </si>
  <si>
    <t>КЮР (Костюмированный) Юноши</t>
  </si>
  <si>
    <t>M</t>
  </si>
  <si>
    <t>% за технику</t>
  </si>
  <si>
    <t>% за артистизм</t>
  </si>
  <si>
    <t>% общий</t>
  </si>
  <si>
    <r>
      <rPr>
        <b/>
        <sz val="10"/>
        <rFont val="Arial"/>
        <family val="2"/>
      </rPr>
      <t>БОРОНТОВА</t>
    </r>
    <r>
      <rPr>
        <sz val="10"/>
        <rFont val="Arial"/>
        <family val="2"/>
      </rPr>
      <t xml:space="preserve"> Татьяна</t>
    </r>
  </si>
  <si>
    <r>
      <t xml:space="preserve">Судьи: </t>
    </r>
    <r>
      <rPr>
        <b/>
        <sz val="12"/>
        <rFont val="Arial"/>
        <family val="2"/>
      </rPr>
      <t>Е - Елисеева А.А.,</t>
    </r>
    <r>
      <rPr>
        <sz val="12"/>
        <rFont val="Arial"/>
        <family val="2"/>
      </rPr>
      <t xml:space="preserve"> 2К /Москва/; </t>
    </r>
    <r>
      <rPr>
        <b/>
        <sz val="12"/>
        <rFont val="Arial"/>
        <family val="2"/>
      </rPr>
      <t>C -  Цветаева С.Н.,</t>
    </r>
    <r>
      <rPr>
        <sz val="12"/>
        <rFont val="Arial"/>
        <family val="2"/>
      </rPr>
      <t xml:space="preserve"> ВК /Московская обл./; </t>
    </r>
    <r>
      <rPr>
        <b/>
        <sz val="12"/>
        <rFont val="Arial"/>
        <family val="2"/>
      </rPr>
      <t>М - Прудникова Т.В.</t>
    </r>
    <r>
      <rPr>
        <sz val="12"/>
        <rFont val="Arial"/>
        <family val="2"/>
      </rPr>
      <t>,2К /Московская обл./</t>
    </r>
  </si>
  <si>
    <r>
      <rPr>
        <b/>
        <sz val="12"/>
        <rFont val="Arial"/>
        <family val="2"/>
      </rPr>
      <t>Средний</t>
    </r>
    <r>
      <rPr>
        <b/>
        <i/>
        <sz val="12"/>
        <rFont val="Arial"/>
        <family val="2"/>
      </rPr>
      <t xml:space="preserve"> %</t>
    </r>
  </si>
  <si>
    <t>17 мая 2014г</t>
  </si>
  <si>
    <t>Предварительный Приз Дети</t>
  </si>
  <si>
    <t>ГОТФРИД-07</t>
  </si>
  <si>
    <t>55,441</t>
  </si>
  <si>
    <t>52,794</t>
  </si>
  <si>
    <t>62,941</t>
  </si>
  <si>
    <t>61,912</t>
  </si>
  <si>
    <t>63,382</t>
  </si>
  <si>
    <t>62,647</t>
  </si>
  <si>
    <t>64,706</t>
  </si>
  <si>
    <t>63,235</t>
  </si>
  <si>
    <t>58,235</t>
  </si>
  <si>
    <t>58,529</t>
  </si>
  <si>
    <t>58,382</t>
  </si>
  <si>
    <t>59,853</t>
  </si>
  <si>
    <t>62,500</t>
  </si>
  <si>
    <t>63,676</t>
  </si>
  <si>
    <t>64,118</t>
  </si>
  <si>
    <t>63,824</t>
  </si>
  <si>
    <t>63,529</t>
  </si>
  <si>
    <t>64,265</t>
  </si>
  <si>
    <t>65,588</t>
  </si>
  <si>
    <t>65,147</t>
  </si>
  <si>
    <t>Всего
шт.о.</t>
  </si>
  <si>
    <t>З./р.</t>
  </si>
  <si>
    <t>Предварительный Приз Юноши</t>
  </si>
  <si>
    <r>
      <t>БОРИСОВА</t>
    </r>
    <r>
      <rPr>
        <sz val="10"/>
        <rFont val="Arial"/>
        <family val="2"/>
      </rPr>
      <t xml:space="preserve"> Ольга</t>
    </r>
  </si>
  <si>
    <r>
      <t>РАХМАТУЛЛАЕВА</t>
    </r>
    <r>
      <rPr>
        <sz val="10"/>
        <rFont val="Arial"/>
        <family val="2"/>
      </rPr>
      <t xml:space="preserve"> Раиса</t>
    </r>
  </si>
  <si>
    <r>
      <t>ЕРМОЛАЕВА</t>
    </r>
    <r>
      <rPr>
        <sz val="10"/>
        <rFont val="Arial"/>
        <family val="2"/>
      </rPr>
      <t xml:space="preserve"> Ольга</t>
    </r>
  </si>
  <si>
    <r>
      <t>КУКАВА</t>
    </r>
    <r>
      <rPr>
        <sz val="10"/>
        <rFont val="Arial"/>
        <family val="2"/>
      </rPr>
      <t xml:space="preserve"> Мария</t>
    </r>
  </si>
  <si>
    <r>
      <t>СОШНИКОВА</t>
    </r>
    <r>
      <rPr>
        <sz val="10"/>
        <rFont val="Arial"/>
        <family val="2"/>
      </rPr>
      <t xml:space="preserve"> Вера</t>
    </r>
  </si>
  <si>
    <r>
      <t>МУСТАРАМОВ</t>
    </r>
    <r>
      <rPr>
        <sz val="10"/>
        <rFont val="Arial"/>
        <family val="2"/>
      </rPr>
      <t xml:space="preserve"> Шухрат</t>
    </r>
  </si>
  <si>
    <r>
      <t>КИТАЕВ</t>
    </r>
    <r>
      <rPr>
        <sz val="10"/>
        <rFont val="Arial"/>
        <family val="2"/>
      </rPr>
      <t xml:space="preserve"> Денис</t>
    </r>
  </si>
  <si>
    <r>
      <t>САВИНА</t>
    </r>
    <r>
      <rPr>
        <sz val="10"/>
        <rFont val="Arial"/>
        <family val="2"/>
      </rPr>
      <t xml:space="preserve"> Ольга</t>
    </r>
  </si>
  <si>
    <r>
      <t>ЗЕМЛЯКОВА</t>
    </r>
    <r>
      <rPr>
        <sz val="10"/>
        <rFont val="Arial"/>
        <family val="2"/>
      </rPr>
      <t xml:space="preserve"> Валерия</t>
    </r>
  </si>
  <si>
    <r>
      <t xml:space="preserve">ЗЕМЛЯНСКАЯ </t>
    </r>
    <r>
      <rPr>
        <sz val="10"/>
        <rFont val="Arial"/>
        <family val="2"/>
      </rPr>
      <t>Варвара</t>
    </r>
  </si>
  <si>
    <r>
      <t xml:space="preserve">Судьи: </t>
    </r>
    <r>
      <rPr>
        <b/>
        <sz val="12"/>
        <rFont val="Arial"/>
        <family val="2"/>
      </rPr>
      <t>Е - Елисеева А.А.</t>
    </r>
    <r>
      <rPr>
        <sz val="12"/>
        <rFont val="Arial"/>
        <family val="2"/>
      </rPr>
      <t xml:space="preserve">, 2К /Москва/; </t>
    </r>
    <r>
      <rPr>
        <b/>
        <sz val="12"/>
        <rFont val="Arial"/>
        <family val="2"/>
      </rPr>
      <t>C -  Цветаева С.Н.,</t>
    </r>
    <r>
      <rPr>
        <sz val="12"/>
        <rFont val="Arial"/>
        <family val="2"/>
      </rPr>
      <t xml:space="preserve"> ВК /Московская обл./; </t>
    </r>
    <r>
      <rPr>
        <b/>
        <sz val="12"/>
        <rFont val="Arial"/>
        <family val="2"/>
      </rPr>
      <t>М - Прудникова Т.В.,</t>
    </r>
    <r>
      <rPr>
        <sz val="12"/>
        <rFont val="Arial"/>
        <family val="2"/>
      </rPr>
      <t>2К /Московская обл./.</t>
    </r>
  </si>
  <si>
    <r>
      <rPr>
        <b/>
        <sz val="10"/>
        <rFont val="Arial"/>
        <family val="2"/>
      </rPr>
      <t>ФРОЛОВА</t>
    </r>
    <r>
      <rPr>
        <sz val="10"/>
        <rFont val="Arial"/>
        <family val="2"/>
      </rPr>
      <t xml:space="preserve"> Ульяна</t>
    </r>
  </si>
  <si>
    <r>
      <rPr>
        <b/>
        <sz val="10"/>
        <rFont val="Arial"/>
        <family val="2"/>
      </rPr>
      <t>КОТОВА</t>
    </r>
    <r>
      <rPr>
        <sz val="10"/>
        <rFont val="Arial"/>
        <family val="2"/>
      </rPr>
      <t xml:space="preserve"> Юлия</t>
    </r>
  </si>
  <si>
    <r>
      <rPr>
        <b/>
        <sz val="10"/>
        <rFont val="Arial"/>
        <family val="2"/>
      </rPr>
      <t>БОРОНТОВА</t>
    </r>
    <r>
      <rPr>
        <sz val="10"/>
        <rFont val="Arial"/>
        <family val="2"/>
      </rPr>
      <t xml:space="preserve"> Юлия</t>
    </r>
  </si>
  <si>
    <t>65,735</t>
  </si>
  <si>
    <t>63,971</t>
  </si>
  <si>
    <t>66,176</t>
  </si>
  <si>
    <t>59,265</t>
  </si>
  <si>
    <t>62,206</t>
  </si>
  <si>
    <t>54,853</t>
  </si>
  <si>
    <t>65,343</t>
  </si>
  <si>
    <t>64,314</t>
  </si>
  <si>
    <t>63,922</t>
  </si>
  <si>
    <t>63,725</t>
  </si>
  <si>
    <t>63,088</t>
  </si>
  <si>
    <t>60,588</t>
  </si>
  <si>
    <t>58,667</t>
  </si>
  <si>
    <t>63,186</t>
  </si>
  <si>
    <t>62,353</t>
  </si>
  <si>
    <t>54,363</t>
  </si>
  <si>
    <t>66,50</t>
  </si>
  <si>
    <t>72,00</t>
  </si>
  <si>
    <t>66,25</t>
  </si>
  <si>
    <t>65,00</t>
  </si>
  <si>
    <t>64,00</t>
  </si>
  <si>
    <t>66,00</t>
  </si>
  <si>
    <t>63,00</t>
  </si>
  <si>
    <t>67,00</t>
  </si>
  <si>
    <t>68,00</t>
  </si>
  <si>
    <t>66,75</t>
  </si>
  <si>
    <t>69,00</t>
  </si>
  <si>
    <t>63,5</t>
  </si>
  <si>
    <t>60,25</t>
  </si>
  <si>
    <t>60,00</t>
  </si>
  <si>
    <t>59,50</t>
  </si>
  <si>
    <t>62,00</t>
  </si>
  <si>
    <t>ХВАСТШКА-06</t>
  </si>
  <si>
    <t>58,00</t>
  </si>
  <si>
    <t>63,50</t>
  </si>
  <si>
    <t>61,50</t>
  </si>
  <si>
    <r>
      <t xml:space="preserve">Судьи: </t>
    </r>
    <r>
      <rPr>
        <b/>
        <sz val="11"/>
        <rFont val="Arial"/>
        <family val="2"/>
      </rPr>
      <t>Е - Елисеева А.А.</t>
    </r>
    <r>
      <rPr>
        <sz val="11"/>
        <rFont val="Arial"/>
        <family val="2"/>
      </rPr>
      <t xml:space="preserve">, 2К /Москва/; </t>
    </r>
    <r>
      <rPr>
        <b/>
        <sz val="11"/>
        <rFont val="Arial"/>
        <family val="2"/>
      </rPr>
      <t>C -  Цветаева С.Н.,</t>
    </r>
    <r>
      <rPr>
        <sz val="11"/>
        <rFont val="Arial"/>
        <family val="2"/>
      </rPr>
      <t xml:space="preserve"> ВК /Московская обл./; </t>
    </r>
    <r>
      <rPr>
        <b/>
        <sz val="11"/>
        <rFont val="Arial"/>
        <family val="2"/>
      </rPr>
      <t>М - Прудникова Т.В.,</t>
    </r>
    <r>
      <rPr>
        <sz val="11"/>
        <rFont val="Arial"/>
        <family val="2"/>
      </rPr>
      <t>2К /Московская обл./.</t>
    </r>
  </si>
  <si>
    <r>
      <t xml:space="preserve">ГАРБАЛЫ </t>
    </r>
    <r>
      <rPr>
        <sz val="10"/>
        <rFont val="Arial"/>
        <family val="2"/>
      </rPr>
      <t>Александра</t>
    </r>
  </si>
  <si>
    <r>
      <t xml:space="preserve">ПИСКАРЁВА </t>
    </r>
    <r>
      <rPr>
        <sz val="10"/>
        <rFont val="Arial"/>
        <family val="2"/>
      </rPr>
      <t>Александра</t>
    </r>
  </si>
  <si>
    <r>
      <t xml:space="preserve">АНИСИМОВА </t>
    </r>
    <r>
      <rPr>
        <sz val="10"/>
        <rFont val="Arial"/>
        <family val="2"/>
      </rPr>
      <t>Виктория</t>
    </r>
  </si>
  <si>
    <r>
      <rPr>
        <b/>
        <sz val="10"/>
        <rFont val="Arial"/>
        <family val="2"/>
      </rPr>
      <t>КАПУЛЕВИЧ</t>
    </r>
    <r>
      <rPr>
        <sz val="10"/>
        <rFont val="Arial"/>
        <family val="2"/>
      </rPr>
      <t xml:space="preserve"> Анастасия</t>
    </r>
  </si>
  <si>
    <r>
      <t xml:space="preserve">Судьи: </t>
    </r>
    <r>
      <rPr>
        <b/>
        <sz val="11"/>
        <rFont val="Arial"/>
        <family val="2"/>
      </rPr>
      <t>Е - Прудникова Т.В.</t>
    </r>
    <r>
      <rPr>
        <sz val="11"/>
        <rFont val="Arial"/>
        <family val="2"/>
      </rPr>
      <t xml:space="preserve">,2К /Московская обл./; </t>
    </r>
    <r>
      <rPr>
        <b/>
        <sz val="11"/>
        <rFont val="Arial"/>
        <family val="2"/>
      </rPr>
      <t>C -  Елисеева А.А.,</t>
    </r>
    <r>
      <rPr>
        <sz val="11"/>
        <rFont val="Arial"/>
        <family val="2"/>
      </rPr>
      <t xml:space="preserve"> 2К /Москва/; </t>
    </r>
    <r>
      <rPr>
        <b/>
        <sz val="11"/>
        <rFont val="Arial"/>
        <family val="2"/>
      </rPr>
      <t>М - Цветаева С.Н.,</t>
    </r>
    <r>
      <rPr>
        <sz val="11"/>
        <rFont val="Arial"/>
        <family val="2"/>
      </rPr>
      <t xml:space="preserve"> ВК /Московская обл./</t>
    </r>
  </si>
  <si>
    <t>68,261</t>
  </si>
  <si>
    <t>67,609</t>
  </si>
  <si>
    <t>66,957</t>
  </si>
  <si>
    <t>67,391</t>
  </si>
  <si>
    <t>65,435</t>
  </si>
  <si>
    <t>65,217</t>
  </si>
  <si>
    <t>65,652</t>
  </si>
  <si>
    <t>63,913</t>
  </si>
  <si>
    <t>63,478</t>
  </si>
  <si>
    <t>70,000</t>
  </si>
  <si>
    <t>68,043</t>
  </si>
  <si>
    <t>62,391</t>
  </si>
  <si>
    <t>60,000</t>
  </si>
  <si>
    <t>67,826</t>
  </si>
  <si>
    <t>64,348</t>
  </si>
  <si>
    <t>62,609</t>
  </si>
  <si>
    <t>60,870</t>
  </si>
  <si>
    <t>45,435</t>
  </si>
  <si>
    <t>66,522</t>
  </si>
  <si>
    <t>65,870</t>
  </si>
  <si>
    <t>63,696</t>
  </si>
  <si>
    <t>63,261</t>
  </si>
  <si>
    <t>61,304</t>
  </si>
  <si>
    <t>61,522</t>
  </si>
  <si>
    <t>68,696</t>
  </si>
  <si>
    <t>66,739</t>
  </si>
  <si>
    <t>62,826</t>
  </si>
  <si>
    <t>61,957</t>
  </si>
  <si>
    <t>62,174</t>
  </si>
  <si>
    <t>61,087</t>
  </si>
  <si>
    <t>45,000</t>
  </si>
  <si>
    <t>68,913</t>
  </si>
  <si>
    <t>63,043</t>
  </si>
  <si>
    <t>64,565</t>
  </si>
  <si>
    <t>60,652</t>
  </si>
  <si>
    <t>59,783</t>
  </si>
  <si>
    <t>37,391</t>
  </si>
  <si>
    <t>67,899</t>
  </si>
  <si>
    <t>66,667</t>
  </si>
  <si>
    <t>65,072</t>
  </si>
  <si>
    <t>64,420</t>
  </si>
  <si>
    <t>64,130</t>
  </si>
  <si>
    <t>63,333</t>
  </si>
  <si>
    <t>62,536</t>
  </si>
  <si>
    <t>61,884</t>
  </si>
  <si>
    <t>69,565</t>
  </si>
  <si>
    <t>67,536</t>
  </si>
  <si>
    <t>67,246</t>
  </si>
  <si>
    <t>65,000</t>
  </si>
  <si>
    <t>60,435</t>
  </si>
  <si>
    <t>65,145</t>
  </si>
  <si>
    <t>63,188</t>
  </si>
  <si>
    <t>62,681</t>
  </si>
  <si>
    <t>61,739</t>
  </si>
  <si>
    <t>42,609</t>
  </si>
  <si>
    <t>Зачёт любители</t>
  </si>
  <si>
    <t>Зачёт для детей</t>
  </si>
  <si>
    <t>Общий зачёт</t>
  </si>
  <si>
    <r>
      <rPr>
        <b/>
        <sz val="10"/>
        <rFont val="Arial"/>
        <family val="2"/>
      </rPr>
      <t>КРЮКОВА</t>
    </r>
    <r>
      <rPr>
        <sz val="10"/>
        <rFont val="Arial"/>
        <family val="2"/>
      </rPr>
      <t xml:space="preserve"> Алена</t>
    </r>
  </si>
  <si>
    <r>
      <rPr>
        <b/>
        <sz val="10"/>
        <rFont val="Arial"/>
        <family val="2"/>
      </rPr>
      <t>ЛУНЕВА</t>
    </r>
    <r>
      <rPr>
        <sz val="10"/>
        <rFont val="Arial"/>
        <family val="2"/>
      </rPr>
      <t xml:space="preserve"> Елена</t>
    </r>
  </si>
  <si>
    <r>
      <rPr>
        <b/>
        <sz val="10"/>
        <rFont val="Arial"/>
        <family val="2"/>
      </rPr>
      <t>БЕЛЯЕВА</t>
    </r>
    <r>
      <rPr>
        <sz val="10"/>
        <rFont val="Arial"/>
        <family val="2"/>
      </rPr>
      <t xml:space="preserve"> Галина</t>
    </r>
  </si>
  <si>
    <r>
      <rPr>
        <b/>
        <sz val="10"/>
        <rFont val="Arial"/>
        <family val="2"/>
      </rPr>
      <t>НИКОЛАЕВА</t>
    </r>
    <r>
      <rPr>
        <sz val="10"/>
        <rFont val="Arial"/>
        <family val="2"/>
      </rPr>
      <t xml:space="preserve"> Дина</t>
    </r>
  </si>
  <si>
    <r>
      <rPr>
        <b/>
        <sz val="10"/>
        <rFont val="Arial"/>
        <family val="2"/>
      </rPr>
      <t>НИКОЛАЕВА</t>
    </r>
    <r>
      <rPr>
        <sz val="10"/>
        <rFont val="Arial"/>
        <family val="2"/>
      </rPr>
      <t xml:space="preserve"> Елена</t>
    </r>
  </si>
  <si>
    <r>
      <rPr>
        <b/>
        <sz val="10"/>
        <rFont val="Arial"/>
        <family val="2"/>
      </rPr>
      <t>КАРПОВА</t>
    </r>
    <r>
      <rPr>
        <sz val="10"/>
        <rFont val="Arial"/>
        <family val="2"/>
      </rPr>
      <t xml:space="preserve"> Инна</t>
    </r>
  </si>
  <si>
    <r>
      <rPr>
        <b/>
        <sz val="10"/>
        <rFont val="Arial"/>
        <family val="2"/>
      </rPr>
      <t>СОБОЛЕВА</t>
    </r>
    <r>
      <rPr>
        <sz val="10"/>
        <rFont val="Arial"/>
        <family val="2"/>
      </rPr>
      <t xml:space="preserve"> Татьяна</t>
    </r>
  </si>
  <si>
    <r>
      <rPr>
        <b/>
        <sz val="10"/>
        <rFont val="Arial"/>
        <family val="2"/>
      </rPr>
      <t>ДОРЕНКОВА</t>
    </r>
    <r>
      <rPr>
        <sz val="10"/>
        <rFont val="Arial"/>
        <family val="2"/>
      </rPr>
      <t xml:space="preserve"> Ирина</t>
    </r>
  </si>
  <si>
    <r>
      <rPr>
        <b/>
        <sz val="10"/>
        <rFont val="Arial"/>
        <family val="2"/>
      </rPr>
      <t>ЛЕБЕДЕВА</t>
    </r>
    <r>
      <rPr>
        <sz val="10"/>
        <rFont val="Arial"/>
        <family val="2"/>
      </rPr>
      <t xml:space="preserve"> Ирина, </t>
    </r>
    <r>
      <rPr>
        <sz val="8"/>
        <rFont val="Arial"/>
        <family val="2"/>
      </rPr>
      <t>2002</t>
    </r>
  </si>
  <si>
    <r>
      <rPr>
        <b/>
        <sz val="10"/>
        <rFont val="Arial"/>
        <family val="2"/>
      </rPr>
      <t>ЛАПТЕВА</t>
    </r>
    <r>
      <rPr>
        <sz val="10"/>
        <rFont val="Arial"/>
        <family val="2"/>
      </rPr>
      <t xml:space="preserve"> Ксения, </t>
    </r>
    <r>
      <rPr>
        <sz val="8"/>
        <rFont val="Arial"/>
        <family val="2"/>
      </rPr>
      <t>2001</t>
    </r>
  </si>
  <si>
    <r>
      <rPr>
        <b/>
        <sz val="10"/>
        <rFont val="Arial"/>
        <family val="2"/>
      </rPr>
      <t>ЛУПАШКУ</t>
    </r>
    <r>
      <rPr>
        <sz val="10"/>
        <rFont val="Arial"/>
        <family val="2"/>
      </rPr>
      <t xml:space="preserve"> Кристина, </t>
    </r>
    <r>
      <rPr>
        <sz val="8"/>
        <rFont val="Arial"/>
        <family val="2"/>
      </rPr>
      <t>2005</t>
    </r>
  </si>
  <si>
    <r>
      <rPr>
        <b/>
        <sz val="10"/>
        <rFont val="Arial"/>
        <family val="2"/>
      </rPr>
      <t>ТЕРЕНТЬЕВА</t>
    </r>
    <r>
      <rPr>
        <sz val="10"/>
        <rFont val="Arial"/>
        <family val="2"/>
      </rPr>
      <t xml:space="preserve"> Влада, </t>
    </r>
    <r>
      <rPr>
        <sz val="8"/>
        <rFont val="Arial"/>
        <family val="2"/>
      </rPr>
      <t>2000</t>
    </r>
  </si>
  <si>
    <r>
      <rPr>
        <b/>
        <sz val="10"/>
        <rFont val="Arial"/>
        <family val="2"/>
      </rPr>
      <t>СУПРУН</t>
    </r>
    <r>
      <rPr>
        <sz val="10"/>
        <rFont val="Arial"/>
        <family val="2"/>
      </rPr>
      <t xml:space="preserve"> Екатерина, </t>
    </r>
    <r>
      <rPr>
        <sz val="8"/>
        <rFont val="Arial"/>
        <family val="2"/>
      </rPr>
      <t>2001</t>
    </r>
  </si>
  <si>
    <r>
      <rPr>
        <b/>
        <sz val="10"/>
        <rFont val="Arial"/>
        <family val="2"/>
      </rPr>
      <t>ВОЛОШИНА</t>
    </r>
    <r>
      <rPr>
        <sz val="10"/>
        <rFont val="Arial"/>
        <family val="2"/>
      </rPr>
      <t xml:space="preserve"> Софья, </t>
    </r>
    <r>
      <rPr>
        <sz val="8"/>
        <rFont val="Arial"/>
        <family val="2"/>
      </rPr>
      <t>2001</t>
    </r>
  </si>
  <si>
    <t xml:space="preserve">Маршрут №1 - 90 см , ст. 9.8.2.1, табл. В, зачеты для спортсменов-любителей и всадников на лошадях 4-5 лет.     </t>
  </si>
  <si>
    <t>"ДЕТСКИЙ КЛАСС", зачет для спортсменов-любителей.</t>
  </si>
  <si>
    <t>б/р.</t>
  </si>
  <si>
    <t>Вып. разрядных норм.</t>
  </si>
  <si>
    <t>II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</si>
</sst>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SFr.&quot;;\-#,##0\ &quot;SFr.&quot;"/>
    <numFmt numFmtId="181" formatCode="#,##0\ &quot;SFr.&quot;;[Red]\-#,##0\ &quot;SFr.&quot;"/>
    <numFmt numFmtId="182" formatCode="#,##0.00\ &quot;SFr.&quot;;\-#,##0.00\ &quot;SFr.&quot;"/>
    <numFmt numFmtId="183" formatCode="#,##0.00\ &quot;SFr.&quot;;[Red]\-#,##0.00\ &quot;SFr.&quot;"/>
    <numFmt numFmtId="184" formatCode="_-* #,##0\ &quot;SFr.&quot;_-;\-* #,##0\ &quot;SFr.&quot;_-;_-* &quot;-&quot;\ &quot;SFr.&quot;_-;_-@_-"/>
    <numFmt numFmtId="185" formatCode="_-* #,##0\ _S_F_r_._-;\-* #,##0\ _S_F_r_._-;_-* &quot;-&quot;\ _S_F_r_._-;_-@_-"/>
    <numFmt numFmtId="186" formatCode="_-* #,##0.00\ &quot;SFr.&quot;_-;\-* #,##0.00\ &quot;SFr.&quot;_-;_-* &quot;-&quot;??\ &quot;SFr.&quot;_-;_-@_-"/>
    <numFmt numFmtId="187" formatCode="_-* #,##0.00\ _S_F_r_._-;\-* #,##0.00\ _S_F_r_._-;_-* &quot;-&quot;??\ _S_F_r_._-;_-@_-"/>
    <numFmt numFmtId="188" formatCode="0.0%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%"/>
    <numFmt numFmtId="195" formatCode="0.000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/>
      <top style="thin">
        <color indexed="23"/>
      </top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23"/>
      </top>
      <bottom style="medium"/>
    </border>
    <border>
      <left style="thin"/>
      <right style="thin">
        <color indexed="23"/>
      </right>
      <top style="medium"/>
      <bottom>
        <color indexed="63"/>
      </bottom>
    </border>
    <border>
      <left style="thin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/>
      <top style="medium"/>
      <bottom>
        <color indexed="63"/>
      </bottom>
    </border>
    <border>
      <left style="thin">
        <color indexed="23"/>
      </left>
      <right style="thin"/>
      <top>
        <color indexed="63"/>
      </top>
      <bottom style="medium"/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thin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89" fontId="1" fillId="0" borderId="0" xfId="0" applyNumberFormat="1" applyFont="1" applyBorder="1" applyAlignment="1">
      <alignment horizontal="center" vertical="center"/>
    </xf>
    <xf numFmtId="189" fontId="1" fillId="0" borderId="0" xfId="0" applyNumberFormat="1" applyFont="1" applyAlignment="1">
      <alignment horizontal="center" vertical="center"/>
    </xf>
    <xf numFmtId="18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89" fontId="5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89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2" fontId="2" fillId="0" borderId="10" xfId="0" applyNumberFormat="1" applyFont="1" applyBorder="1" applyAlignment="1" quotePrefix="1">
      <alignment horizontal="right" vertical="top"/>
    </xf>
    <xf numFmtId="1" fontId="2" fillId="0" borderId="10" xfId="0" applyNumberFormat="1" applyFont="1" applyBorder="1" applyAlignment="1" quotePrefix="1">
      <alignment horizontal="right" vertical="top"/>
    </xf>
    <xf numFmtId="1" fontId="2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right" vertical="top"/>
    </xf>
    <xf numFmtId="1" fontId="1" fillId="0" borderId="15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 quotePrefix="1">
      <alignment horizontal="right" vertical="top"/>
    </xf>
    <xf numFmtId="189" fontId="1" fillId="0" borderId="13" xfId="0" applyNumberFormat="1" applyFont="1" applyBorder="1" applyAlignment="1">
      <alignment horizontal="center" vertical="center"/>
    </xf>
    <xf numFmtId="189" fontId="1" fillId="0" borderId="15" xfId="0" applyNumberFormat="1" applyFont="1" applyBorder="1" applyAlignment="1" quotePrefix="1">
      <alignment horizontal="right" vertical="top"/>
    </xf>
    <xf numFmtId="0" fontId="2" fillId="0" borderId="12" xfId="0" applyFont="1" applyBorder="1" applyAlignment="1">
      <alignment horizontal="center" vertical="center"/>
    </xf>
    <xf numFmtId="2" fontId="2" fillId="0" borderId="14" xfId="0" applyNumberFormat="1" applyFont="1" applyBorder="1" applyAlignment="1" quotePrefix="1">
      <alignment horizontal="right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1" fontId="2" fillId="0" borderId="14" xfId="0" applyNumberFormat="1" applyFont="1" applyBorder="1" applyAlignment="1" quotePrefix="1">
      <alignment horizontal="center" vertical="top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 textRotation="90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8"/>
    </xf>
    <xf numFmtId="0" fontId="0" fillId="0" borderId="0" xfId="0" applyFont="1" applyBorder="1" applyAlignment="1">
      <alignment horizontal="left" vertical="center" indent="8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9" fontId="1" fillId="0" borderId="18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89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8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 indent="8"/>
    </xf>
    <xf numFmtId="1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89" fontId="1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top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189" fontId="1" fillId="0" borderId="15" xfId="0" applyNumberFormat="1" applyFont="1" applyBorder="1" applyAlignment="1">
      <alignment horizontal="right" vertical="top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top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vertical="center"/>
    </xf>
    <xf numFmtId="0" fontId="2" fillId="0" borderId="2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NumberFormat="1" applyFont="1" applyBorder="1" applyAlignment="1" quotePrefix="1">
      <alignment horizontal="center" vertical="top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top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left"/>
    </xf>
    <xf numFmtId="49" fontId="0" fillId="0" borderId="19" xfId="0" applyNumberFormat="1" applyFont="1" applyBorder="1" applyAlignment="1">
      <alignment horizontal="left" vertical="top" wrapText="1"/>
    </xf>
    <xf numFmtId="49" fontId="0" fillId="0" borderId="19" xfId="0" applyNumberFormat="1" applyFont="1" applyBorder="1" applyAlignment="1">
      <alignment horizontal="center" vertical="top"/>
    </xf>
    <xf numFmtId="0" fontId="0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1" fontId="1" fillId="0" borderId="0" xfId="0" applyNumberFormat="1" applyFont="1" applyAlignment="1">
      <alignment horizontal="right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9" fontId="2" fillId="0" borderId="0" xfId="0" applyNumberFormat="1" applyFont="1" applyFill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189" fontId="1" fillId="0" borderId="19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18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189" fontId="15" fillId="0" borderId="19" xfId="0" applyNumberFormat="1" applyFont="1" applyFill="1" applyBorder="1" applyAlignment="1">
      <alignment horizontal="center"/>
    </xf>
    <xf numFmtId="0" fontId="14" fillId="0" borderId="0" xfId="53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top"/>
    </xf>
    <xf numFmtId="0" fontId="1" fillId="0" borderId="23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5" fillId="0" borderId="0" xfId="0" applyFont="1" applyFill="1" applyAlignment="1">
      <alignment horizontal="center"/>
    </xf>
    <xf numFmtId="0" fontId="15" fillId="0" borderId="19" xfId="0" applyFont="1" applyFill="1" applyBorder="1" applyAlignment="1">
      <alignment horizontal="center" vertical="center"/>
    </xf>
    <xf numFmtId="189" fontId="15" fillId="0" borderId="19" xfId="0" applyNumberFormat="1" applyFont="1" applyFill="1" applyBorder="1" applyAlignment="1">
      <alignment horizontal="center" vertical="center"/>
    </xf>
    <xf numFmtId="189" fontId="14" fillId="0" borderId="19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/>
    </xf>
    <xf numFmtId="189" fontId="15" fillId="0" borderId="0" xfId="0" applyNumberFormat="1" applyFont="1" applyFill="1" applyBorder="1" applyAlignment="1">
      <alignment horizontal="center" vertical="center"/>
    </xf>
    <xf numFmtId="189" fontId="1" fillId="0" borderId="22" xfId="0" applyNumberFormat="1" applyFont="1" applyBorder="1" applyAlignment="1">
      <alignment horizontal="right" vertical="top"/>
    </xf>
    <xf numFmtId="189" fontId="1" fillId="0" borderId="22" xfId="0" applyNumberFormat="1" applyFont="1" applyBorder="1" applyAlignment="1">
      <alignment horizontal="center" vertical="top"/>
    </xf>
    <xf numFmtId="189" fontId="1" fillId="0" borderId="15" xfId="0" applyNumberFormat="1" applyFont="1" applyBorder="1" applyAlignment="1" quotePrefix="1">
      <alignment horizontal="center" vertical="top"/>
    </xf>
    <xf numFmtId="2" fontId="2" fillId="0" borderId="10" xfId="0" applyNumberFormat="1" applyFont="1" applyBorder="1" applyAlignment="1" quotePrefix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1" fontId="1" fillId="0" borderId="15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 quotePrefix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0" fontId="2" fillId="0" borderId="24" xfId="0" applyFont="1" applyBorder="1" applyAlignment="1">
      <alignment vertical="top"/>
    </xf>
    <xf numFmtId="0" fontId="16" fillId="0" borderId="0" xfId="0" applyFont="1" applyAlignment="1">
      <alignment horizontal="left"/>
    </xf>
    <xf numFmtId="0" fontId="0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24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1" fillId="0" borderId="24" xfId="0" applyFont="1" applyBorder="1" applyAlignment="1">
      <alignment horizontal="center" textRotation="90"/>
    </xf>
    <xf numFmtId="0" fontId="2" fillId="0" borderId="0" xfId="0" applyFont="1" applyAlignment="1">
      <alignment horizontal="left" vertical="center" shrinkToFit="1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left" vertical="center"/>
    </xf>
    <xf numFmtId="189" fontId="4" fillId="0" borderId="21" xfId="0" applyNumberFormat="1" applyFont="1" applyBorder="1" applyAlignment="1">
      <alignment horizontal="center" vertical="top"/>
    </xf>
    <xf numFmtId="0" fontId="0" fillId="0" borderId="21" xfId="0" applyNumberFormat="1" applyFont="1" applyFill="1" applyBorder="1" applyAlignment="1" quotePrefix="1">
      <alignment horizontal="center" vertical="top"/>
    </xf>
    <xf numFmtId="0" fontId="0" fillId="0" borderId="19" xfId="0" applyNumberFormat="1" applyFont="1" applyFill="1" applyBorder="1" applyAlignment="1" quotePrefix="1">
      <alignment horizontal="center" vertical="top"/>
    </xf>
    <xf numFmtId="2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0" fontId="0" fillId="0" borderId="21" xfId="0" applyNumberFormat="1" applyFont="1" applyFill="1" applyBorder="1" applyAlignment="1" quotePrefix="1">
      <alignment horizontal="center" vertical="top"/>
    </xf>
    <xf numFmtId="1" fontId="0" fillId="0" borderId="21" xfId="0" applyNumberFormat="1" applyFont="1" applyFill="1" applyBorder="1" applyAlignment="1" quotePrefix="1">
      <alignment horizontal="center" vertical="top"/>
    </xf>
    <xf numFmtId="1" fontId="0" fillId="0" borderId="19" xfId="0" applyNumberFormat="1" applyFont="1" applyFill="1" applyBorder="1" applyAlignment="1" quotePrefix="1">
      <alignment horizontal="center" vertical="top"/>
    </xf>
    <xf numFmtId="0" fontId="4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0" fillId="0" borderId="0" xfId="54">
      <alignment/>
      <protection/>
    </xf>
    <xf numFmtId="0" fontId="0" fillId="0" borderId="0" xfId="54" applyAlignment="1">
      <alignment wrapText="1"/>
      <protection/>
    </xf>
    <xf numFmtId="0" fontId="0" fillId="0" borderId="0" xfId="54" applyFont="1">
      <alignment/>
      <protection/>
    </xf>
    <xf numFmtId="0" fontId="0" fillId="0" borderId="0" xfId="54" applyFont="1" applyAlignment="1">
      <alignment wrapText="1"/>
      <protection/>
    </xf>
    <xf numFmtId="0" fontId="2" fillId="0" borderId="0" xfId="54" applyFont="1">
      <alignment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left"/>
      <protection/>
    </xf>
    <xf numFmtId="0" fontId="1" fillId="0" borderId="0" xfId="54" applyFont="1" applyAlignment="1">
      <alignment wrapText="1"/>
      <protection/>
    </xf>
    <xf numFmtId="0" fontId="1" fillId="0" borderId="0" xfId="54" applyFont="1" applyFill="1" applyBorder="1" applyAlignment="1">
      <alignment horizontal="left" vertical="center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Alignment="1">
      <alignment wrapText="1"/>
      <protection/>
    </xf>
    <xf numFmtId="0" fontId="1" fillId="0" borderId="0" xfId="54" applyFont="1" applyBorder="1" applyAlignment="1">
      <alignment horizontal="left"/>
      <protection/>
    </xf>
    <xf numFmtId="0" fontId="2" fillId="0" borderId="0" xfId="54" applyFont="1" applyBorder="1" applyAlignment="1">
      <alignment horizontal="left"/>
      <protection/>
    </xf>
    <xf numFmtId="0" fontId="2" fillId="0" borderId="0" xfId="54" applyFont="1" applyBorder="1" applyAlignment="1">
      <alignment horizontal="left" wrapText="1"/>
      <protection/>
    </xf>
    <xf numFmtId="0" fontId="15" fillId="0" borderId="0" xfId="54" applyFont="1" applyAlignment="1">
      <alignment horizontal="left" wrapText="1"/>
      <protection/>
    </xf>
    <xf numFmtId="1" fontId="2" fillId="0" borderId="26" xfId="0" applyNumberFormat="1" applyFont="1" applyFill="1" applyBorder="1" applyAlignment="1">
      <alignment horizontal="center" vertical="center" textRotation="90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 textRotation="90"/>
    </xf>
    <xf numFmtId="1" fontId="2" fillId="0" borderId="27" xfId="0" applyNumberFormat="1" applyFont="1" applyFill="1" applyBorder="1" applyAlignment="1">
      <alignment horizontal="center" vertical="center"/>
    </xf>
    <xf numFmtId="0" fontId="15" fillId="0" borderId="0" xfId="54" applyFont="1" applyAlignment="1">
      <alignment horizontal="left"/>
      <protection/>
    </xf>
    <xf numFmtId="0" fontId="1" fillId="0" borderId="28" xfId="54" applyFont="1" applyBorder="1" applyAlignment="1">
      <alignment horizontal="center" vertical="center" textRotation="90"/>
      <protection/>
    </xf>
    <xf numFmtId="0" fontId="1" fillId="0" borderId="28" xfId="54" applyFont="1" applyBorder="1" applyAlignment="1">
      <alignment horizontal="center" vertical="center"/>
      <protection/>
    </xf>
    <xf numFmtId="0" fontId="1" fillId="0" borderId="29" xfId="54" applyFont="1" applyBorder="1" applyAlignment="1">
      <alignment horizontal="center" vertical="center" textRotation="90"/>
      <protection/>
    </xf>
    <xf numFmtId="0" fontId="0" fillId="0" borderId="19" xfId="0" applyFont="1" applyBorder="1" applyAlignment="1">
      <alignment vertical="top" wrapText="1"/>
    </xf>
    <xf numFmtId="49" fontId="4" fillId="0" borderId="19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0" fillId="0" borderId="20" xfId="0" applyNumberFormat="1" applyFont="1" applyFill="1" applyBorder="1" applyAlignment="1" quotePrefix="1">
      <alignment horizontal="center" vertical="top"/>
    </xf>
    <xf numFmtId="10" fontId="0" fillId="0" borderId="20" xfId="0" applyNumberFormat="1" applyFont="1" applyFill="1" applyBorder="1" applyAlignment="1" quotePrefix="1">
      <alignment horizontal="center" vertical="top"/>
    </xf>
    <xf numFmtId="1" fontId="0" fillId="0" borderId="20" xfId="0" applyNumberFormat="1" applyFont="1" applyFill="1" applyBorder="1" applyAlignment="1" quotePrefix="1">
      <alignment horizontal="center" vertical="top"/>
    </xf>
    <xf numFmtId="189" fontId="4" fillId="0" borderId="20" xfId="0" applyNumberFormat="1" applyFont="1" applyBorder="1" applyAlignment="1">
      <alignment horizontal="center" vertical="top"/>
    </xf>
    <xf numFmtId="10" fontId="0" fillId="0" borderId="19" xfId="0" applyNumberFormat="1" applyFont="1" applyFill="1" applyBorder="1" applyAlignment="1" quotePrefix="1">
      <alignment horizontal="center" vertical="top"/>
    </xf>
    <xf numFmtId="189" fontId="4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 quotePrefix="1">
      <alignment horizontal="center" vertical="top"/>
    </xf>
    <xf numFmtId="0" fontId="0" fillId="0" borderId="30" xfId="54" applyFont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left" vertical="center" wrapText="1"/>
      <protection/>
    </xf>
    <xf numFmtId="0" fontId="0" fillId="0" borderId="30" xfId="54" applyFont="1" applyBorder="1" applyAlignment="1">
      <alignment horizontal="center"/>
      <protection/>
    </xf>
    <xf numFmtId="0" fontId="4" fillId="0" borderId="30" xfId="54" applyFont="1" applyBorder="1" applyAlignment="1">
      <alignment horizontal="left"/>
      <protection/>
    </xf>
    <xf numFmtId="0" fontId="0" fillId="0" borderId="30" xfId="54" applyFont="1" applyFill="1" applyBorder="1" applyAlignment="1">
      <alignment horizontal="center" vertical="center"/>
      <protection/>
    </xf>
    <xf numFmtId="49" fontId="0" fillId="0" borderId="30" xfId="54" applyNumberFormat="1" applyFont="1" applyBorder="1" applyAlignment="1">
      <alignment horizontal="center" vertical="center"/>
      <protection/>
    </xf>
    <xf numFmtId="0" fontId="4" fillId="0" borderId="30" xfId="54" applyFont="1" applyBorder="1" applyAlignment="1">
      <alignment horizontal="left" vertical="top" wrapText="1"/>
      <protection/>
    </xf>
    <xf numFmtId="0" fontId="4" fillId="0" borderId="30" xfId="54" applyFont="1" applyBorder="1" applyAlignment="1">
      <alignment vertical="center"/>
      <protection/>
    </xf>
    <xf numFmtId="0" fontId="4" fillId="0" borderId="30" xfId="54" applyFont="1" applyBorder="1" applyAlignment="1">
      <alignment horizontal="left" vertical="center"/>
      <protection/>
    </xf>
    <xf numFmtId="0" fontId="4" fillId="0" borderId="30" xfId="54" applyFont="1" applyBorder="1" applyAlignment="1">
      <alignment horizontal="left" vertical="center" wrapText="1"/>
      <protection/>
    </xf>
    <xf numFmtId="49" fontId="4" fillId="0" borderId="30" xfId="54" applyNumberFormat="1" applyFont="1" applyBorder="1" applyAlignment="1">
      <alignment horizontal="center" vertical="center"/>
      <protection/>
    </xf>
    <xf numFmtId="49" fontId="4" fillId="0" borderId="19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/>
    </xf>
    <xf numFmtId="0" fontId="4" fillId="0" borderId="19" xfId="0" applyFont="1" applyFill="1" applyBorder="1" applyAlignment="1">
      <alignment horizontal="left" vertical="top" wrapText="1"/>
    </xf>
    <xf numFmtId="195" fontId="0" fillId="0" borderId="19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0" xfId="54" applyFont="1" applyBorder="1" applyAlignment="1">
      <alignment horizontal="left"/>
      <protection/>
    </xf>
    <xf numFmtId="0" fontId="1" fillId="0" borderId="23" xfId="0" applyFont="1" applyBorder="1" applyAlignment="1">
      <alignment horizontal="right"/>
    </xf>
    <xf numFmtId="0" fontId="1" fillId="0" borderId="33" xfId="0" applyFont="1" applyBorder="1" applyAlignment="1">
      <alignment horizontal="center" vertical="center" wrapText="1"/>
    </xf>
    <xf numFmtId="0" fontId="1" fillId="0" borderId="30" xfId="54" applyFont="1" applyBorder="1" applyAlignment="1">
      <alignment horizontal="center" vertical="center"/>
      <protection/>
    </xf>
    <xf numFmtId="0" fontId="1" fillId="0" borderId="30" xfId="54" applyFont="1" applyBorder="1" applyAlignment="1">
      <alignment horizontal="center" vertical="center" wrapText="1"/>
      <protection/>
    </xf>
    <xf numFmtId="0" fontId="1" fillId="0" borderId="30" xfId="54" applyFont="1" applyBorder="1" applyAlignment="1">
      <alignment horizontal="center" vertical="center" textRotation="90" wrapText="1"/>
      <protection/>
    </xf>
    <xf numFmtId="0" fontId="6" fillId="0" borderId="0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left"/>
      <protection/>
    </xf>
    <xf numFmtId="0" fontId="1" fillId="0" borderId="34" xfId="54" applyFont="1" applyBorder="1" applyAlignment="1">
      <alignment horizontal="right"/>
      <protection/>
    </xf>
    <xf numFmtId="0" fontId="1" fillId="0" borderId="16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189" fontId="5" fillId="0" borderId="36" xfId="0" applyNumberFormat="1" applyFont="1" applyBorder="1" applyAlignment="1">
      <alignment horizontal="center" vertical="center" textRotation="90" wrapText="1"/>
    </xf>
    <xf numFmtId="189" fontId="5" fillId="0" borderId="37" xfId="0" applyNumberFormat="1" applyFont="1" applyBorder="1" applyAlignment="1">
      <alignment horizontal="center" vertical="center" textRotation="90"/>
    </xf>
    <xf numFmtId="189" fontId="1" fillId="0" borderId="38" xfId="0" applyNumberFormat="1" applyFont="1" applyBorder="1" applyAlignment="1">
      <alignment horizontal="center" vertical="center" textRotation="90"/>
    </xf>
    <xf numFmtId="189" fontId="1" fillId="0" borderId="39" xfId="0" applyNumberFormat="1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49" xfId="0" applyNumberFormat="1" applyFont="1" applyFill="1" applyBorder="1" applyAlignment="1">
      <alignment horizontal="center" vertical="center"/>
    </xf>
    <xf numFmtId="189" fontId="1" fillId="0" borderId="43" xfId="0" applyNumberFormat="1" applyFont="1" applyBorder="1" applyAlignment="1">
      <alignment horizontal="center" vertical="center" wrapText="1"/>
    </xf>
    <xf numFmtId="189" fontId="1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5" fillId="0" borderId="50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189" fontId="5" fillId="0" borderId="55" xfId="0" applyNumberFormat="1" applyFont="1" applyBorder="1" applyAlignment="1">
      <alignment horizontal="center" vertical="center"/>
    </xf>
    <xf numFmtId="189" fontId="5" fillId="0" borderId="5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textRotation="90"/>
    </xf>
    <xf numFmtId="0" fontId="4" fillId="0" borderId="56" xfId="0" applyFont="1" applyBorder="1" applyAlignment="1">
      <alignment horizontal="center" vertical="center" textRotation="90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189" fontId="1" fillId="0" borderId="55" xfId="0" applyNumberFormat="1" applyFont="1" applyBorder="1" applyAlignment="1">
      <alignment horizontal="center" vertical="center"/>
    </xf>
    <xf numFmtId="189" fontId="1" fillId="0" borderId="5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L27" sqref="L27"/>
    </sheetView>
  </sheetViews>
  <sheetFormatPr defaultColWidth="9.140625" defaultRowHeight="12.75"/>
  <cols>
    <col min="1" max="1" width="4.00390625" style="0" customWidth="1"/>
    <col min="2" max="2" width="20.57421875" style="0" customWidth="1"/>
    <col min="3" max="3" width="6.140625" style="0" customWidth="1"/>
    <col min="4" max="4" width="16.7109375" style="0" customWidth="1"/>
    <col min="5" max="5" width="12.7109375" style="0" customWidth="1"/>
    <col min="6" max="17" width="5.57421875" style="0" customWidth="1"/>
  </cols>
  <sheetData>
    <row r="1" spans="1:17" ht="17.25">
      <c r="A1" s="270" t="s">
        <v>23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</row>
    <row r="2" spans="1:17" ht="15">
      <c r="A2" s="281" t="s">
        <v>252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1:17" ht="2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ht="13.5">
      <c r="A4" s="282" t="s">
        <v>336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</row>
    <row r="5" spans="1:17" ht="1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</row>
    <row r="6" spans="1:17" ht="15">
      <c r="A6" s="200" t="s">
        <v>24</v>
      </c>
      <c r="B6" s="200"/>
      <c r="C6" s="184"/>
      <c r="D6" s="183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283" t="s">
        <v>231</v>
      </c>
      <c r="P6" s="283"/>
      <c r="Q6" s="283"/>
    </row>
    <row r="7" spans="1:17" ht="15" customHeight="1">
      <c r="A7" s="274" t="s">
        <v>9</v>
      </c>
      <c r="B7" s="276" t="s">
        <v>232</v>
      </c>
      <c r="C7" s="278" t="s">
        <v>233</v>
      </c>
      <c r="D7" s="279" t="s">
        <v>234</v>
      </c>
      <c r="E7" s="276" t="s">
        <v>235</v>
      </c>
      <c r="F7" s="276" t="s">
        <v>253</v>
      </c>
      <c r="G7" s="284"/>
      <c r="H7" s="284"/>
      <c r="I7" s="276" t="s">
        <v>236</v>
      </c>
      <c r="J7" s="284"/>
      <c r="K7" s="284"/>
      <c r="L7" s="276" t="s">
        <v>18</v>
      </c>
      <c r="M7" s="284"/>
      <c r="N7" s="284"/>
      <c r="O7" s="274" t="s">
        <v>254</v>
      </c>
      <c r="P7" s="274" t="s">
        <v>255</v>
      </c>
      <c r="Q7" s="274" t="s">
        <v>256</v>
      </c>
    </row>
    <row r="8" spans="1:17" ht="97.5">
      <c r="A8" s="275"/>
      <c r="B8" s="277"/>
      <c r="C8" s="277"/>
      <c r="D8" s="280"/>
      <c r="E8" s="277"/>
      <c r="F8" s="198" t="s">
        <v>254</v>
      </c>
      <c r="G8" s="198" t="s">
        <v>255</v>
      </c>
      <c r="H8" s="198" t="s">
        <v>256</v>
      </c>
      <c r="I8" s="198" t="s">
        <v>254</v>
      </c>
      <c r="J8" s="198" t="s">
        <v>255</v>
      </c>
      <c r="K8" s="198" t="s">
        <v>256</v>
      </c>
      <c r="L8" s="198" t="s">
        <v>254</v>
      </c>
      <c r="M8" s="198" t="s">
        <v>255</v>
      </c>
      <c r="N8" s="198" t="s">
        <v>256</v>
      </c>
      <c r="O8" s="275"/>
      <c r="P8" s="275"/>
      <c r="Q8" s="275"/>
    </row>
    <row r="9" spans="1:17" ht="12.75">
      <c r="A9" s="106">
        <v>1</v>
      </c>
      <c r="B9" s="110" t="s">
        <v>297</v>
      </c>
      <c r="C9" s="106">
        <v>1</v>
      </c>
      <c r="D9" s="113" t="s">
        <v>73</v>
      </c>
      <c r="E9" s="111" t="s">
        <v>108</v>
      </c>
      <c r="F9" s="262" t="s">
        <v>316</v>
      </c>
      <c r="G9" s="262" t="s">
        <v>317</v>
      </c>
      <c r="H9" s="262">
        <f aca="true" t="shared" si="0" ref="H9:H15">(F9+G9)/2</f>
        <v>69.25</v>
      </c>
      <c r="I9" s="262" t="s">
        <v>318</v>
      </c>
      <c r="J9" s="262" t="s">
        <v>319</v>
      </c>
      <c r="K9" s="262">
        <f aca="true" t="shared" si="1" ref="K9:K15">(I9+J9)/2</f>
        <v>65.625</v>
      </c>
      <c r="L9" s="262" t="s">
        <v>320</v>
      </c>
      <c r="M9" s="262" t="s">
        <v>321</v>
      </c>
      <c r="N9" s="262">
        <f aca="true" t="shared" si="2" ref="N9:N15">(L9+M9)/2</f>
        <v>65</v>
      </c>
      <c r="O9" s="262">
        <f aca="true" t="shared" si="3" ref="O9:Q15">(F9+I9+L9)/3</f>
        <v>65.58333333333333</v>
      </c>
      <c r="P9" s="262">
        <f t="shared" si="3"/>
        <v>67.66666666666667</v>
      </c>
      <c r="Q9" s="263">
        <f t="shared" si="3"/>
        <v>66.625</v>
      </c>
    </row>
    <row r="10" spans="1:17" ht="12.75">
      <c r="A10" s="106">
        <v>2</v>
      </c>
      <c r="B10" s="110" t="s">
        <v>257</v>
      </c>
      <c r="C10" s="106">
        <v>1</v>
      </c>
      <c r="D10" s="113" t="s">
        <v>43</v>
      </c>
      <c r="E10" s="111" t="s">
        <v>108</v>
      </c>
      <c r="F10" s="262" t="s">
        <v>316</v>
      </c>
      <c r="G10" s="262" t="s">
        <v>322</v>
      </c>
      <c r="H10" s="262">
        <f t="shared" si="0"/>
        <v>64.75</v>
      </c>
      <c r="I10" s="262" t="s">
        <v>319</v>
      </c>
      <c r="J10" s="262" t="s">
        <v>323</v>
      </c>
      <c r="K10" s="262">
        <f t="shared" si="1"/>
        <v>66</v>
      </c>
      <c r="L10" s="262" t="s">
        <v>320</v>
      </c>
      <c r="M10" s="262" t="s">
        <v>321</v>
      </c>
      <c r="N10" s="262">
        <f t="shared" si="2"/>
        <v>65</v>
      </c>
      <c r="O10" s="262">
        <f t="shared" si="3"/>
        <v>65.16666666666667</v>
      </c>
      <c r="P10" s="262">
        <f t="shared" si="3"/>
        <v>65.33333333333333</v>
      </c>
      <c r="Q10" s="263">
        <f t="shared" si="3"/>
        <v>65.25</v>
      </c>
    </row>
    <row r="11" spans="1:17" ht="12.75">
      <c r="A11" s="106">
        <v>3</v>
      </c>
      <c r="B11" s="110" t="s">
        <v>298</v>
      </c>
      <c r="C11" s="106">
        <v>2</v>
      </c>
      <c r="D11" s="113" t="s">
        <v>332</v>
      </c>
      <c r="E11" s="111" t="s">
        <v>108</v>
      </c>
      <c r="F11" s="262" t="s">
        <v>320</v>
      </c>
      <c r="G11" s="262" t="s">
        <v>319</v>
      </c>
      <c r="H11" s="262">
        <f t="shared" si="0"/>
        <v>64.5</v>
      </c>
      <c r="I11" s="262" t="s">
        <v>321</v>
      </c>
      <c r="J11" s="262" t="s">
        <v>323</v>
      </c>
      <c r="K11" s="262">
        <f t="shared" si="1"/>
        <v>66.5</v>
      </c>
      <c r="L11" s="262" t="s">
        <v>322</v>
      </c>
      <c r="M11" s="262" t="s">
        <v>319</v>
      </c>
      <c r="N11" s="262">
        <f t="shared" si="2"/>
        <v>64</v>
      </c>
      <c r="O11" s="262">
        <f t="shared" si="3"/>
        <v>64.33333333333333</v>
      </c>
      <c r="P11" s="262">
        <f t="shared" si="3"/>
        <v>65.66666666666667</v>
      </c>
      <c r="Q11" s="263">
        <f t="shared" si="3"/>
        <v>65</v>
      </c>
    </row>
    <row r="12" spans="1:17" ht="12.75">
      <c r="A12" s="106">
        <v>4</v>
      </c>
      <c r="B12" s="110" t="s">
        <v>297</v>
      </c>
      <c r="C12" s="106">
        <v>1</v>
      </c>
      <c r="D12" s="113" t="s">
        <v>72</v>
      </c>
      <c r="E12" s="111" t="s">
        <v>108</v>
      </c>
      <c r="F12" s="262" t="s">
        <v>322</v>
      </c>
      <c r="G12" s="262" t="s">
        <v>322</v>
      </c>
      <c r="H12" s="262">
        <f t="shared" si="0"/>
        <v>63</v>
      </c>
      <c r="I12" s="262" t="s">
        <v>320</v>
      </c>
      <c r="J12" s="262" t="s">
        <v>319</v>
      </c>
      <c r="K12" s="262">
        <f t="shared" si="1"/>
        <v>64.5</v>
      </c>
      <c r="L12" s="262" t="s">
        <v>316</v>
      </c>
      <c r="M12" s="262" t="s">
        <v>324</v>
      </c>
      <c r="N12" s="262">
        <f t="shared" si="2"/>
        <v>67.25</v>
      </c>
      <c r="O12" s="262">
        <f t="shared" si="3"/>
        <v>64.5</v>
      </c>
      <c r="P12" s="262">
        <f t="shared" si="3"/>
        <v>65.33333333333333</v>
      </c>
      <c r="Q12" s="263">
        <f t="shared" si="3"/>
        <v>64.91666666666667</v>
      </c>
    </row>
    <row r="13" spans="1:17" ht="12.75">
      <c r="A13" s="106">
        <v>5</v>
      </c>
      <c r="B13" s="110" t="s">
        <v>250</v>
      </c>
      <c r="C13" s="106">
        <v>2</v>
      </c>
      <c r="D13" s="113" t="s">
        <v>76</v>
      </c>
      <c r="E13" s="111" t="s">
        <v>108</v>
      </c>
      <c r="F13" s="262" t="s">
        <v>325</v>
      </c>
      <c r="G13" s="262" t="s">
        <v>326</v>
      </c>
      <c r="H13" s="262">
        <f t="shared" si="0"/>
        <v>67.875</v>
      </c>
      <c r="I13" s="262" t="s">
        <v>327</v>
      </c>
      <c r="J13" s="262" t="s">
        <v>320</v>
      </c>
      <c r="K13" s="262">
        <f t="shared" si="1"/>
        <v>63.75</v>
      </c>
      <c r="L13" s="262" t="s">
        <v>328</v>
      </c>
      <c r="M13" s="262" t="s">
        <v>329</v>
      </c>
      <c r="N13" s="262">
        <f t="shared" si="2"/>
        <v>60.125</v>
      </c>
      <c r="O13" s="262">
        <f t="shared" si="3"/>
        <v>63.5</v>
      </c>
      <c r="P13" s="262">
        <f t="shared" si="3"/>
        <v>64.33333333333333</v>
      </c>
      <c r="Q13" s="263">
        <f t="shared" si="3"/>
        <v>63.916666666666664</v>
      </c>
    </row>
    <row r="14" spans="1:17" ht="12.75">
      <c r="A14" s="106">
        <v>6</v>
      </c>
      <c r="B14" s="110" t="s">
        <v>249</v>
      </c>
      <c r="C14" s="106" t="s">
        <v>113</v>
      </c>
      <c r="D14" s="113" t="s">
        <v>42</v>
      </c>
      <c r="E14" s="111" t="s">
        <v>108</v>
      </c>
      <c r="F14" s="262" t="s">
        <v>330</v>
      </c>
      <c r="G14" s="262" t="s">
        <v>329</v>
      </c>
      <c r="H14" s="262">
        <f t="shared" si="0"/>
        <v>59.75</v>
      </c>
      <c r="I14" s="262" t="s">
        <v>331</v>
      </c>
      <c r="J14" s="262" t="s">
        <v>321</v>
      </c>
      <c r="K14" s="262">
        <f t="shared" si="1"/>
        <v>64</v>
      </c>
      <c r="L14" s="262" t="s">
        <v>322</v>
      </c>
      <c r="M14" s="262" t="s">
        <v>323</v>
      </c>
      <c r="N14" s="262">
        <f t="shared" si="2"/>
        <v>65</v>
      </c>
      <c r="O14" s="262">
        <f t="shared" si="3"/>
        <v>61.5</v>
      </c>
      <c r="P14" s="262">
        <f t="shared" si="3"/>
        <v>64.33333333333333</v>
      </c>
      <c r="Q14" s="263">
        <f t="shared" si="3"/>
        <v>62.916666666666664</v>
      </c>
    </row>
    <row r="15" spans="1:17" ht="12.75">
      <c r="A15" s="106">
        <v>7</v>
      </c>
      <c r="B15" s="110" t="s">
        <v>299</v>
      </c>
      <c r="C15" s="106">
        <v>1</v>
      </c>
      <c r="D15" s="113" t="s">
        <v>332</v>
      </c>
      <c r="E15" s="111" t="s">
        <v>108</v>
      </c>
      <c r="F15" s="262" t="s">
        <v>333</v>
      </c>
      <c r="G15" s="262" t="s">
        <v>329</v>
      </c>
      <c r="H15" s="262">
        <f t="shared" si="0"/>
        <v>59</v>
      </c>
      <c r="I15" s="262" t="s">
        <v>334</v>
      </c>
      <c r="J15" s="262" t="s">
        <v>323</v>
      </c>
      <c r="K15" s="262">
        <f t="shared" si="1"/>
        <v>65.25</v>
      </c>
      <c r="L15" s="262" t="s">
        <v>335</v>
      </c>
      <c r="M15" s="262" t="s">
        <v>320</v>
      </c>
      <c r="N15" s="262">
        <f t="shared" si="2"/>
        <v>62.75</v>
      </c>
      <c r="O15" s="262">
        <f t="shared" si="3"/>
        <v>61</v>
      </c>
      <c r="P15" s="262">
        <f t="shared" si="3"/>
        <v>63.666666666666664</v>
      </c>
      <c r="Q15" s="263">
        <f t="shared" si="3"/>
        <v>62.333333333333336</v>
      </c>
    </row>
    <row r="16" spans="1:17" ht="15">
      <c r="A16" s="184"/>
      <c r="B16" s="184"/>
      <c r="C16" s="184"/>
      <c r="D16" s="183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</row>
    <row r="17" spans="1:17" ht="15">
      <c r="A17" s="184"/>
      <c r="B17" s="192" t="s">
        <v>38</v>
      </c>
      <c r="C17" s="182"/>
      <c r="D17" s="191" t="s">
        <v>22</v>
      </c>
      <c r="E17" s="182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</row>
    <row r="18" spans="1:17" ht="15">
      <c r="A18" s="184"/>
      <c r="B18" s="182"/>
      <c r="C18" s="182"/>
      <c r="D18" s="191"/>
      <c r="E18" s="182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</row>
    <row r="19" spans="1:17" ht="15">
      <c r="A19" s="184"/>
      <c r="B19" s="192" t="s">
        <v>39</v>
      </c>
      <c r="C19" s="182"/>
      <c r="D19" s="191" t="s">
        <v>21</v>
      </c>
      <c r="E19" s="182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</row>
    <row r="20" spans="1:17" ht="15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</row>
  </sheetData>
  <sheetProtection/>
  <mergeCells count="15">
    <mergeCell ref="F7:H7"/>
    <mergeCell ref="I7:K7"/>
    <mergeCell ref="L7:N7"/>
    <mergeCell ref="O7:O8"/>
    <mergeCell ref="P7:P8"/>
    <mergeCell ref="A7:A8"/>
    <mergeCell ref="B7:B8"/>
    <mergeCell ref="C7:C8"/>
    <mergeCell ref="D7:D8"/>
    <mergeCell ref="A1:Q1"/>
    <mergeCell ref="A2:Q2"/>
    <mergeCell ref="A4:Q4"/>
    <mergeCell ref="O6:Q6"/>
    <mergeCell ref="Q7:Q8"/>
    <mergeCell ref="E7:E8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8" sqref="A8:D8"/>
    </sheetView>
  </sheetViews>
  <sheetFormatPr defaultColWidth="9.140625" defaultRowHeight="12.75"/>
  <cols>
    <col min="1" max="1" width="4.140625" style="213" customWidth="1"/>
    <col min="2" max="2" width="22.00390625" style="214" customWidth="1"/>
    <col min="3" max="3" width="6.140625" style="213" customWidth="1"/>
    <col min="4" max="4" width="15.421875" style="213" customWidth="1"/>
    <col min="5" max="5" width="14.00390625" style="213" customWidth="1"/>
    <col min="6" max="6" width="7.7109375" style="213" customWidth="1"/>
    <col min="7" max="7" width="6.57421875" style="213" customWidth="1"/>
    <col min="8" max="8" width="2.7109375" style="213" customWidth="1"/>
    <col min="9" max="9" width="7.7109375" style="213" customWidth="1"/>
    <col min="10" max="10" width="8.28125" style="213" customWidth="1"/>
    <col min="11" max="11" width="2.8515625" style="213" customWidth="1"/>
    <col min="12" max="12" width="7.7109375" style="213" customWidth="1"/>
    <col min="13" max="13" width="6.57421875" style="213" customWidth="1"/>
    <col min="14" max="14" width="3.7109375" style="213" customWidth="1"/>
    <col min="15" max="15" width="3.28125" style="213" customWidth="1"/>
    <col min="16" max="16" width="6.00390625" style="213" customWidth="1"/>
    <col min="17" max="17" width="8.00390625" style="213" customWidth="1"/>
    <col min="18" max="16384" width="9.140625" style="213" customWidth="1"/>
  </cols>
  <sheetData>
    <row r="1" spans="1:17" ht="36.75" customHeight="1">
      <c r="A1" s="288" t="s">
        <v>244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7" ht="14.25" customHeight="1">
      <c r="A2" s="289" t="s">
        <v>243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7" ht="15">
      <c r="A3" s="290" t="s">
        <v>128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</row>
    <row r="4" spans="1:17" ht="15">
      <c r="A4" s="289" t="s">
        <v>285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</row>
    <row r="5" spans="1:17" ht="12.75" customHeight="1">
      <c r="A5" s="232"/>
      <c r="B5" s="227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</row>
    <row r="6" spans="1:17" ht="15">
      <c r="A6" s="291" t="s">
        <v>296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</row>
    <row r="7" spans="1:17" ht="12.75" customHeight="1">
      <c r="A7" s="225"/>
      <c r="B7" s="226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</row>
    <row r="8" spans="1:17" ht="15.75" customHeight="1">
      <c r="A8" s="218" t="s">
        <v>24</v>
      </c>
      <c r="B8" s="220"/>
      <c r="C8" s="224"/>
      <c r="D8" s="222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92" t="s">
        <v>231</v>
      </c>
      <c r="P8" s="292"/>
      <c r="Q8" s="292"/>
    </row>
    <row r="9" spans="1:17" ht="15.75" customHeight="1">
      <c r="A9" s="287" t="s">
        <v>9</v>
      </c>
      <c r="B9" s="286" t="s">
        <v>232</v>
      </c>
      <c r="C9" s="287" t="s">
        <v>233</v>
      </c>
      <c r="D9" s="286" t="s">
        <v>234</v>
      </c>
      <c r="E9" s="286" t="s">
        <v>235</v>
      </c>
      <c r="F9" s="286" t="s">
        <v>13</v>
      </c>
      <c r="G9" s="286"/>
      <c r="H9" s="286"/>
      <c r="I9" s="286" t="s">
        <v>236</v>
      </c>
      <c r="J9" s="286"/>
      <c r="K9" s="286"/>
      <c r="L9" s="286" t="s">
        <v>18</v>
      </c>
      <c r="M9" s="286"/>
      <c r="N9" s="286"/>
      <c r="O9" s="287" t="s">
        <v>237</v>
      </c>
      <c r="P9" s="287" t="s">
        <v>238</v>
      </c>
      <c r="Q9" s="287" t="s">
        <v>239</v>
      </c>
    </row>
    <row r="10" spans="1:17" ht="45">
      <c r="A10" s="287"/>
      <c r="B10" s="286"/>
      <c r="C10" s="287"/>
      <c r="D10" s="286"/>
      <c r="E10" s="286"/>
      <c r="F10" s="233" t="s">
        <v>240</v>
      </c>
      <c r="G10" s="234" t="s">
        <v>3</v>
      </c>
      <c r="H10" s="233" t="s">
        <v>16</v>
      </c>
      <c r="I10" s="233" t="s">
        <v>240</v>
      </c>
      <c r="J10" s="234" t="s">
        <v>3</v>
      </c>
      <c r="K10" s="233" t="s">
        <v>16</v>
      </c>
      <c r="L10" s="233" t="s">
        <v>240</v>
      </c>
      <c r="M10" s="234" t="s">
        <v>3</v>
      </c>
      <c r="N10" s="235" t="s">
        <v>16</v>
      </c>
      <c r="O10" s="287"/>
      <c r="P10" s="287"/>
      <c r="Q10" s="287"/>
    </row>
    <row r="11" spans="1:17" ht="15" customHeight="1">
      <c r="A11" s="286" t="s">
        <v>246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</row>
    <row r="12" spans="1:17" ht="12.75">
      <c r="A12" s="250">
        <v>1</v>
      </c>
      <c r="B12" s="251" t="s">
        <v>286</v>
      </c>
      <c r="C12" s="252" t="s">
        <v>113</v>
      </c>
      <c r="D12" s="253" t="s">
        <v>45</v>
      </c>
      <c r="E12" s="254" t="s">
        <v>108</v>
      </c>
      <c r="F12" s="250">
        <v>221.5</v>
      </c>
      <c r="G12" s="255" t="s">
        <v>282</v>
      </c>
      <c r="H12" s="250">
        <v>2</v>
      </c>
      <c r="I12" s="250">
        <v>223.5</v>
      </c>
      <c r="J12" s="255" t="s">
        <v>300</v>
      </c>
      <c r="K12" s="250">
        <v>2</v>
      </c>
      <c r="L12" s="250">
        <v>221.5</v>
      </c>
      <c r="M12" s="255" t="s">
        <v>282</v>
      </c>
      <c r="N12" s="250">
        <v>1</v>
      </c>
      <c r="O12" s="250"/>
      <c r="P12" s="250">
        <f aca="true" t="shared" si="0" ref="P12:P19">F12+I12+L12</f>
        <v>666.5</v>
      </c>
      <c r="Q12" s="260" t="s">
        <v>306</v>
      </c>
    </row>
    <row r="13" spans="1:17" ht="26.25">
      <c r="A13" s="250">
        <v>2</v>
      </c>
      <c r="B13" s="256" t="s">
        <v>287</v>
      </c>
      <c r="C13" s="250" t="s">
        <v>112</v>
      </c>
      <c r="D13" s="257" t="s">
        <v>79</v>
      </c>
      <c r="E13" s="250" t="s">
        <v>110</v>
      </c>
      <c r="F13" s="250">
        <v>223</v>
      </c>
      <c r="G13" s="255" t="s">
        <v>281</v>
      </c>
      <c r="H13" s="250">
        <v>1</v>
      </c>
      <c r="I13" s="250">
        <v>218</v>
      </c>
      <c r="J13" s="255" t="s">
        <v>277</v>
      </c>
      <c r="K13" s="250">
        <v>3</v>
      </c>
      <c r="L13" s="250">
        <v>215</v>
      </c>
      <c r="M13" s="255" t="s">
        <v>270</v>
      </c>
      <c r="N13" s="250">
        <v>5</v>
      </c>
      <c r="O13" s="250"/>
      <c r="P13" s="250">
        <f t="shared" si="0"/>
        <v>656</v>
      </c>
      <c r="Q13" s="260" t="s">
        <v>307</v>
      </c>
    </row>
    <row r="14" spans="1:17" ht="12.75">
      <c r="A14" s="250">
        <v>3</v>
      </c>
      <c r="B14" s="251" t="s">
        <v>286</v>
      </c>
      <c r="C14" s="250" t="s">
        <v>113</v>
      </c>
      <c r="D14" s="257" t="s">
        <v>44</v>
      </c>
      <c r="E14" s="250" t="s">
        <v>108</v>
      </c>
      <c r="F14" s="250">
        <v>218.5</v>
      </c>
      <c r="G14" s="255" t="s">
        <v>280</v>
      </c>
      <c r="H14" s="250">
        <v>3</v>
      </c>
      <c r="I14" s="250">
        <v>217.5</v>
      </c>
      <c r="J14" s="255" t="s">
        <v>301</v>
      </c>
      <c r="K14" s="250">
        <v>4</v>
      </c>
      <c r="L14" s="250">
        <v>216</v>
      </c>
      <c r="M14" s="255" t="s">
        <v>279</v>
      </c>
      <c r="N14" s="250">
        <v>4</v>
      </c>
      <c r="O14" s="250"/>
      <c r="P14" s="250">
        <f t="shared" si="0"/>
        <v>652</v>
      </c>
      <c r="Q14" s="260" t="s">
        <v>308</v>
      </c>
    </row>
    <row r="15" spans="1:17" ht="12.75">
      <c r="A15" s="250">
        <v>4</v>
      </c>
      <c r="B15" s="251" t="s">
        <v>288</v>
      </c>
      <c r="C15" s="250">
        <v>1</v>
      </c>
      <c r="D15" s="258" t="s">
        <v>102</v>
      </c>
      <c r="E15" s="254" t="s">
        <v>108</v>
      </c>
      <c r="F15" s="250">
        <v>217</v>
      </c>
      <c r="G15" s="255" t="s">
        <v>278</v>
      </c>
      <c r="H15" s="250">
        <v>4</v>
      </c>
      <c r="I15" s="250">
        <v>215</v>
      </c>
      <c r="J15" s="255" t="s">
        <v>270</v>
      </c>
      <c r="K15" s="250">
        <v>7</v>
      </c>
      <c r="L15" s="250">
        <v>218</v>
      </c>
      <c r="M15" s="255" t="s">
        <v>277</v>
      </c>
      <c r="N15" s="250">
        <v>2</v>
      </c>
      <c r="O15" s="250"/>
      <c r="P15" s="250">
        <f t="shared" si="0"/>
        <v>650</v>
      </c>
      <c r="Q15" s="260" t="s">
        <v>309</v>
      </c>
    </row>
    <row r="16" spans="1:17" ht="12.75">
      <c r="A16" s="250">
        <v>5</v>
      </c>
      <c r="B16" s="251" t="s">
        <v>289</v>
      </c>
      <c r="C16" s="254" t="s">
        <v>120</v>
      </c>
      <c r="D16" s="253" t="s">
        <v>63</v>
      </c>
      <c r="E16" s="250" t="s">
        <v>241</v>
      </c>
      <c r="F16" s="250">
        <v>203.5</v>
      </c>
      <c r="G16" s="255" t="s">
        <v>274</v>
      </c>
      <c r="H16" s="250">
        <v>6</v>
      </c>
      <c r="I16" s="250">
        <v>225</v>
      </c>
      <c r="J16" s="255" t="s">
        <v>302</v>
      </c>
      <c r="K16" s="250">
        <v>1</v>
      </c>
      <c r="L16" s="250">
        <v>216.5</v>
      </c>
      <c r="M16" s="255" t="s">
        <v>276</v>
      </c>
      <c r="N16" s="250">
        <v>3</v>
      </c>
      <c r="O16" s="250"/>
      <c r="P16" s="250">
        <f t="shared" si="0"/>
        <v>645</v>
      </c>
      <c r="Q16" s="260" t="s">
        <v>270</v>
      </c>
    </row>
    <row r="17" spans="1:17" ht="12.75">
      <c r="A17" s="250">
        <v>6</v>
      </c>
      <c r="B17" s="259" t="s">
        <v>290</v>
      </c>
      <c r="C17" s="250" t="s">
        <v>120</v>
      </c>
      <c r="D17" s="257" t="s">
        <v>105</v>
      </c>
      <c r="E17" s="250" t="s">
        <v>60</v>
      </c>
      <c r="F17" s="250">
        <v>212.5</v>
      </c>
      <c r="G17" s="255" t="s">
        <v>275</v>
      </c>
      <c r="H17" s="250">
        <v>5</v>
      </c>
      <c r="I17" s="250">
        <v>216</v>
      </c>
      <c r="J17" s="255" t="s">
        <v>279</v>
      </c>
      <c r="K17" s="250">
        <v>5</v>
      </c>
      <c r="L17" s="250">
        <v>215</v>
      </c>
      <c r="M17" s="255" t="s">
        <v>270</v>
      </c>
      <c r="N17" s="250">
        <v>5</v>
      </c>
      <c r="O17" s="250"/>
      <c r="P17" s="250">
        <f t="shared" si="0"/>
        <v>643.5</v>
      </c>
      <c r="Q17" s="260" t="s">
        <v>310</v>
      </c>
    </row>
    <row r="18" spans="1:17" ht="12.75">
      <c r="A18" s="250">
        <v>7</v>
      </c>
      <c r="B18" s="251" t="s">
        <v>289</v>
      </c>
      <c r="C18" s="250" t="s">
        <v>120</v>
      </c>
      <c r="D18" s="257" t="s">
        <v>62</v>
      </c>
      <c r="E18" s="250" t="s">
        <v>241</v>
      </c>
      <c r="F18" s="250">
        <v>203.5</v>
      </c>
      <c r="G18" s="255" t="s">
        <v>274</v>
      </c>
      <c r="H18" s="250">
        <v>6</v>
      </c>
      <c r="I18" s="250">
        <v>216</v>
      </c>
      <c r="J18" s="255" t="s">
        <v>279</v>
      </c>
      <c r="K18" s="250">
        <v>5</v>
      </c>
      <c r="L18" s="250">
        <v>198.5</v>
      </c>
      <c r="M18" s="255" t="s">
        <v>273</v>
      </c>
      <c r="N18" s="250">
        <v>7</v>
      </c>
      <c r="O18" s="250"/>
      <c r="P18" s="250">
        <f t="shared" si="0"/>
        <v>618</v>
      </c>
      <c r="Q18" s="260" t="s">
        <v>311</v>
      </c>
    </row>
    <row r="19" spans="1:17" ht="12.75">
      <c r="A19" s="250">
        <v>8</v>
      </c>
      <c r="B19" s="259" t="s">
        <v>291</v>
      </c>
      <c r="C19" s="250">
        <v>2</v>
      </c>
      <c r="D19" s="257" t="s">
        <v>56</v>
      </c>
      <c r="E19" s="250" t="s">
        <v>108</v>
      </c>
      <c r="F19" s="250">
        <v>199</v>
      </c>
      <c r="G19" s="255" t="s">
        <v>272</v>
      </c>
      <c r="H19" s="250">
        <v>8</v>
      </c>
      <c r="I19" s="250">
        <v>201.5</v>
      </c>
      <c r="J19" s="255" t="s">
        <v>303</v>
      </c>
      <c r="K19" s="250">
        <v>8</v>
      </c>
      <c r="L19" s="250">
        <v>198</v>
      </c>
      <c r="M19" s="255" t="s">
        <v>271</v>
      </c>
      <c r="N19" s="250">
        <v>8</v>
      </c>
      <c r="O19" s="250"/>
      <c r="P19" s="250">
        <f t="shared" si="0"/>
        <v>598.5</v>
      </c>
      <c r="Q19" s="260" t="s">
        <v>312</v>
      </c>
    </row>
    <row r="20" spans="1:17" ht="15">
      <c r="A20" s="285" t="s">
        <v>247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</row>
    <row r="21" spans="1:17" ht="12.75">
      <c r="A21" s="250">
        <v>1</v>
      </c>
      <c r="B21" s="259" t="s">
        <v>292</v>
      </c>
      <c r="C21" s="250" t="s">
        <v>113</v>
      </c>
      <c r="D21" s="257" t="s">
        <v>80</v>
      </c>
      <c r="E21" s="250" t="s">
        <v>60</v>
      </c>
      <c r="F21" s="250">
        <v>215</v>
      </c>
      <c r="G21" s="255" t="s">
        <v>270</v>
      </c>
      <c r="H21" s="250">
        <v>1</v>
      </c>
      <c r="I21" s="250">
        <v>217.5</v>
      </c>
      <c r="J21" s="255" t="s">
        <v>301</v>
      </c>
      <c r="K21" s="250">
        <v>1</v>
      </c>
      <c r="L21" s="250">
        <v>220</v>
      </c>
      <c r="M21" s="255" t="s">
        <v>269</v>
      </c>
      <c r="N21" s="250">
        <v>1</v>
      </c>
      <c r="O21" s="250"/>
      <c r="P21" s="250">
        <f>F21+I21+L21</f>
        <v>652.5</v>
      </c>
      <c r="Q21" s="260" t="s">
        <v>301</v>
      </c>
    </row>
    <row r="22" spans="1:17" ht="12.75">
      <c r="A22" s="250">
        <v>2</v>
      </c>
      <c r="B22" s="259" t="s">
        <v>293</v>
      </c>
      <c r="C22" s="250">
        <v>2</v>
      </c>
      <c r="D22" s="257" t="s">
        <v>75</v>
      </c>
      <c r="E22" s="254" t="s">
        <v>108</v>
      </c>
      <c r="F22" s="250">
        <v>213</v>
      </c>
      <c r="G22" s="255" t="s">
        <v>268</v>
      </c>
      <c r="H22" s="250">
        <v>2</v>
      </c>
      <c r="I22" s="250">
        <v>216</v>
      </c>
      <c r="J22" s="255" t="s">
        <v>279</v>
      </c>
      <c r="K22" s="250">
        <v>2</v>
      </c>
      <c r="L22" s="250">
        <v>215.5</v>
      </c>
      <c r="M22" s="255" t="s">
        <v>267</v>
      </c>
      <c r="N22" s="250">
        <v>2</v>
      </c>
      <c r="O22" s="250">
        <v>1</v>
      </c>
      <c r="P22" s="250">
        <f>F22+I22+L22</f>
        <v>644.5</v>
      </c>
      <c r="Q22" s="260" t="s">
        <v>313</v>
      </c>
    </row>
    <row r="23" spans="1:17" ht="12.75">
      <c r="A23" s="250">
        <v>3</v>
      </c>
      <c r="B23" s="251" t="s">
        <v>294</v>
      </c>
      <c r="C23" s="250">
        <v>1</v>
      </c>
      <c r="D23" s="258" t="s">
        <v>101</v>
      </c>
      <c r="E23" s="254" t="s">
        <v>108</v>
      </c>
      <c r="F23" s="250">
        <v>210.5</v>
      </c>
      <c r="G23" s="255" t="s">
        <v>266</v>
      </c>
      <c r="H23" s="250">
        <v>3</v>
      </c>
      <c r="I23" s="250">
        <v>211.5</v>
      </c>
      <c r="J23" s="255" t="s">
        <v>304</v>
      </c>
      <c r="K23" s="250">
        <v>3</v>
      </c>
      <c r="L23" s="250">
        <v>214</v>
      </c>
      <c r="M23" s="255" t="s">
        <v>265</v>
      </c>
      <c r="N23" s="250">
        <v>3</v>
      </c>
      <c r="O23" s="250"/>
      <c r="P23" s="250">
        <f>F23+I23+L23</f>
        <v>636</v>
      </c>
      <c r="Q23" s="260" t="s">
        <v>314</v>
      </c>
    </row>
    <row r="24" spans="1:17" ht="12.75" customHeight="1">
      <c r="A24" s="250">
        <v>4</v>
      </c>
      <c r="B24" s="259" t="s">
        <v>295</v>
      </c>
      <c r="C24" s="250" t="s">
        <v>120</v>
      </c>
      <c r="D24" s="258" t="s">
        <v>107</v>
      </c>
      <c r="E24" s="254" t="s">
        <v>60</v>
      </c>
      <c r="F24" s="250">
        <v>179.5</v>
      </c>
      <c r="G24" s="255" t="s">
        <v>264</v>
      </c>
      <c r="H24" s="250">
        <v>4</v>
      </c>
      <c r="I24" s="250">
        <v>186.5</v>
      </c>
      <c r="J24" s="255" t="s">
        <v>305</v>
      </c>
      <c r="K24" s="250">
        <v>4</v>
      </c>
      <c r="L24" s="250">
        <v>188.5</v>
      </c>
      <c r="M24" s="255" t="s">
        <v>263</v>
      </c>
      <c r="N24" s="250">
        <v>4</v>
      </c>
      <c r="O24" s="250"/>
      <c r="P24" s="250">
        <f>F24+I24+L24</f>
        <v>554.5</v>
      </c>
      <c r="Q24" s="260" t="s">
        <v>315</v>
      </c>
    </row>
    <row r="25" spans="1:17" ht="8.25" customHeight="1">
      <c r="A25" s="217"/>
      <c r="B25" s="223"/>
      <c r="C25" s="217"/>
      <c r="D25" s="222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</row>
    <row r="26" spans="1:17" ht="9.75" customHeight="1">
      <c r="A26" s="217"/>
      <c r="B26" s="223"/>
      <c r="C26" s="217"/>
      <c r="D26" s="222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</row>
    <row r="27" spans="1:17" ht="15">
      <c r="A27" s="221" t="s">
        <v>38</v>
      </c>
      <c r="B27" s="220"/>
      <c r="C27" s="218"/>
      <c r="D27" s="219" t="s">
        <v>22</v>
      </c>
      <c r="E27" s="218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</row>
    <row r="28" spans="1:17" ht="7.5" customHeight="1">
      <c r="A28" s="218"/>
      <c r="B28" s="220"/>
      <c r="C28" s="218"/>
      <c r="D28" s="219"/>
      <c r="E28" s="218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</row>
    <row r="29" spans="1:17" ht="13.5" customHeight="1">
      <c r="A29" s="221" t="s">
        <v>39</v>
      </c>
      <c r="B29" s="220"/>
      <c r="C29" s="218"/>
      <c r="D29" s="219" t="s">
        <v>21</v>
      </c>
      <c r="E29" s="218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</row>
    <row r="30" spans="1:17" ht="12.75">
      <c r="A30" s="215"/>
      <c r="B30" s="216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</row>
  </sheetData>
  <sheetProtection/>
  <mergeCells count="19">
    <mergeCell ref="D9:D10"/>
    <mergeCell ref="E9:E10"/>
    <mergeCell ref="F9:H9"/>
    <mergeCell ref="A1:Q1"/>
    <mergeCell ref="A2:Q2"/>
    <mergeCell ref="A3:Q3"/>
    <mergeCell ref="A4:Q4"/>
    <mergeCell ref="A6:Q6"/>
    <mergeCell ref="O8:Q8"/>
    <mergeCell ref="A20:Q20"/>
    <mergeCell ref="I9:K9"/>
    <mergeCell ref="L9:N9"/>
    <mergeCell ref="O9:O10"/>
    <mergeCell ref="P9:P10"/>
    <mergeCell ref="Q9:Q10"/>
    <mergeCell ref="A11:Q11"/>
    <mergeCell ref="A9:A10"/>
    <mergeCell ref="B9:B10"/>
    <mergeCell ref="C9:C1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3.28125" style="4" customWidth="1"/>
    <col min="2" max="2" width="22.8515625" style="1" customWidth="1"/>
    <col min="3" max="3" width="6.140625" style="2" customWidth="1"/>
    <col min="4" max="4" width="18.140625" style="1" customWidth="1"/>
    <col min="5" max="5" width="15.421875" style="5" customWidth="1"/>
    <col min="6" max="6" width="5.00390625" style="6" customWidth="1"/>
    <col min="7" max="7" width="9.00390625" style="46" customWidth="1"/>
    <col min="8" max="8" width="3.00390625" style="38" customWidth="1"/>
    <col min="9" max="9" width="5.00390625" style="41" customWidth="1"/>
    <col min="10" max="10" width="9.00390625" style="46" customWidth="1"/>
    <col min="11" max="11" width="3.00390625" style="9" customWidth="1"/>
    <col min="12" max="12" width="5.00390625" style="41" customWidth="1"/>
    <col min="13" max="13" width="9.00390625" style="46" customWidth="1"/>
    <col min="14" max="14" width="3.00390625" style="9" customWidth="1"/>
    <col min="15" max="15" width="7.7109375" style="45" customWidth="1"/>
    <col min="16" max="16" width="3.7109375" style="45" customWidth="1"/>
    <col min="17" max="17" width="8.7109375" style="15" customWidth="1"/>
    <col min="18" max="16384" width="9.140625" style="1" customWidth="1"/>
  </cols>
  <sheetData>
    <row r="1" spans="1:17" s="2" customFormat="1" ht="18.75" customHeight="1">
      <c r="A1" s="270" t="s">
        <v>23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</row>
    <row r="2" spans="1:17" ht="15">
      <c r="A2" s="271" t="s">
        <v>25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</row>
    <row r="3" spans="1:17" s="35" customFormat="1" ht="15" customHeight="1">
      <c r="A3" s="271" t="s">
        <v>12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</row>
    <row r="4" spans="1:17" s="35" customFormat="1" ht="14.25" customHeight="1">
      <c r="A4" s="271" t="s">
        <v>27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s="35" customFormat="1" ht="14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6" t="s">
        <v>258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</row>
    <row r="7" spans="1:17" ht="8.2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17" s="2" customFormat="1" ht="15.75" thickBot="1">
      <c r="A8" s="312" t="s">
        <v>24</v>
      </c>
      <c r="B8" s="312"/>
      <c r="C8" s="312"/>
      <c r="D8" s="312"/>
      <c r="E8" s="3"/>
      <c r="F8" s="18"/>
      <c r="G8" s="43"/>
      <c r="H8" s="42"/>
      <c r="I8" s="40"/>
      <c r="J8" s="43"/>
      <c r="K8" s="8"/>
      <c r="L8" s="40"/>
      <c r="M8" s="43"/>
      <c r="N8" s="8"/>
      <c r="O8" s="313" t="s">
        <v>260</v>
      </c>
      <c r="P8" s="313"/>
      <c r="Q8" s="313"/>
    </row>
    <row r="9" spans="1:17" s="2" customFormat="1" ht="15">
      <c r="A9" s="293" t="s">
        <v>9</v>
      </c>
      <c r="B9" s="272" t="s">
        <v>1</v>
      </c>
      <c r="C9" s="273"/>
      <c r="D9" s="54" t="s">
        <v>0</v>
      </c>
      <c r="E9" s="299" t="s">
        <v>235</v>
      </c>
      <c r="F9" s="301" t="s">
        <v>13</v>
      </c>
      <c r="G9" s="302"/>
      <c r="H9" s="303"/>
      <c r="I9" s="301" t="s">
        <v>14</v>
      </c>
      <c r="J9" s="302"/>
      <c r="K9" s="304"/>
      <c r="L9" s="305" t="s">
        <v>18</v>
      </c>
      <c r="M9" s="302"/>
      <c r="N9" s="304"/>
      <c r="O9" s="295" t="s">
        <v>259</v>
      </c>
      <c r="P9" s="297" t="s">
        <v>17</v>
      </c>
      <c r="Q9" s="314" t="s">
        <v>283</v>
      </c>
    </row>
    <row r="10" spans="1:17" s="2" customFormat="1" ht="43.5" customHeight="1" thickBot="1">
      <c r="A10" s="294"/>
      <c r="B10" s="33" t="s">
        <v>8</v>
      </c>
      <c r="C10" s="25" t="s">
        <v>284</v>
      </c>
      <c r="D10" s="33" t="s">
        <v>10</v>
      </c>
      <c r="E10" s="300"/>
      <c r="F10" s="26" t="s">
        <v>15</v>
      </c>
      <c r="G10" s="205" t="s">
        <v>3</v>
      </c>
      <c r="H10" s="228" t="s">
        <v>16</v>
      </c>
      <c r="I10" s="229" t="s">
        <v>15</v>
      </c>
      <c r="J10" s="206" t="s">
        <v>3</v>
      </c>
      <c r="K10" s="230" t="s">
        <v>16</v>
      </c>
      <c r="L10" s="231" t="s">
        <v>15</v>
      </c>
      <c r="M10" s="206" t="s">
        <v>3</v>
      </c>
      <c r="N10" s="230" t="s">
        <v>16</v>
      </c>
      <c r="O10" s="296"/>
      <c r="P10" s="298"/>
      <c r="Q10" s="315"/>
    </row>
    <row r="11" spans="1:17" s="2" customFormat="1" ht="15">
      <c r="A11" s="306" t="s">
        <v>222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8"/>
    </row>
    <row r="12" spans="1:17" s="21" customFormat="1" ht="15">
      <c r="A12" s="112">
        <v>1</v>
      </c>
      <c r="B12" s="120" t="s">
        <v>217</v>
      </c>
      <c r="C12" s="180" t="s">
        <v>112</v>
      </c>
      <c r="D12" s="197" t="s">
        <v>99</v>
      </c>
      <c r="E12" s="108" t="s">
        <v>108</v>
      </c>
      <c r="F12" s="204">
        <v>151</v>
      </c>
      <c r="G12" s="247">
        <f aca="true" t="shared" si="0" ref="G12:G19">ROUND(F12/230,4)</f>
        <v>0.6565</v>
      </c>
      <c r="H12" s="209">
        <v>2</v>
      </c>
      <c r="I12" s="204">
        <v>157</v>
      </c>
      <c r="J12" s="247">
        <f aca="true" t="shared" si="1" ref="J12:J19">ROUND(I12/230,4)</f>
        <v>0.6826</v>
      </c>
      <c r="K12" s="209">
        <v>1</v>
      </c>
      <c r="L12" s="204">
        <v>153.5</v>
      </c>
      <c r="M12" s="247">
        <f aca="true" t="shared" si="2" ref="M12:M19">ROUND(L12/230,4)</f>
        <v>0.6674</v>
      </c>
      <c r="N12" s="209">
        <v>2</v>
      </c>
      <c r="O12" s="204">
        <f aca="true" t="shared" si="3" ref="O12:O18">ROUND(100*(G12+J12+M12)/3,2)</f>
        <v>66.88</v>
      </c>
      <c r="P12" s="204"/>
      <c r="Q12" s="248">
        <f aca="true" t="shared" si="4" ref="Q12:Q18">ROUND((100-O12)*1.5,1)</f>
        <v>49.7</v>
      </c>
    </row>
    <row r="13" spans="1:17" s="21" customFormat="1" ht="15" thickBot="1">
      <c r="A13" s="112">
        <v>2</v>
      </c>
      <c r="B13" s="121" t="s">
        <v>218</v>
      </c>
      <c r="C13" s="241">
        <v>2</v>
      </c>
      <c r="D13" s="242" t="s">
        <v>55</v>
      </c>
      <c r="E13" s="241" t="s">
        <v>108</v>
      </c>
      <c r="F13" s="243">
        <v>151</v>
      </c>
      <c r="G13" s="244">
        <f t="shared" si="0"/>
        <v>0.6565</v>
      </c>
      <c r="H13" s="245">
        <v>2</v>
      </c>
      <c r="I13" s="243">
        <v>151</v>
      </c>
      <c r="J13" s="244">
        <f t="shared" si="1"/>
        <v>0.6565</v>
      </c>
      <c r="K13" s="245">
        <v>5</v>
      </c>
      <c r="L13" s="243">
        <v>155</v>
      </c>
      <c r="M13" s="244">
        <f t="shared" si="2"/>
        <v>0.6739</v>
      </c>
      <c r="N13" s="245">
        <v>1</v>
      </c>
      <c r="O13" s="243">
        <f t="shared" si="3"/>
        <v>66.23</v>
      </c>
      <c r="P13" s="243"/>
      <c r="Q13" s="246">
        <f t="shared" si="4"/>
        <v>50.7</v>
      </c>
    </row>
    <row r="14" spans="1:17" s="21" customFormat="1" ht="15" thickBot="1">
      <c r="A14" s="112">
        <v>3</v>
      </c>
      <c r="B14" s="239" t="s">
        <v>217</v>
      </c>
      <c r="C14" s="107" t="s">
        <v>112</v>
      </c>
      <c r="D14" s="113" t="s">
        <v>100</v>
      </c>
      <c r="E14" s="107" t="s">
        <v>108</v>
      </c>
      <c r="F14" s="204">
        <v>151</v>
      </c>
      <c r="G14" s="207">
        <f t="shared" si="0"/>
        <v>0.6565</v>
      </c>
      <c r="H14" s="208">
        <v>2</v>
      </c>
      <c r="I14" s="204">
        <v>153</v>
      </c>
      <c r="J14" s="207">
        <f t="shared" si="1"/>
        <v>0.6652</v>
      </c>
      <c r="K14" s="208">
        <v>3</v>
      </c>
      <c r="L14" s="204">
        <v>152.5</v>
      </c>
      <c r="M14" s="207">
        <f t="shared" si="2"/>
        <v>0.663</v>
      </c>
      <c r="N14" s="208">
        <v>3</v>
      </c>
      <c r="O14" s="203">
        <f t="shared" si="3"/>
        <v>66.16</v>
      </c>
      <c r="P14" s="204"/>
      <c r="Q14" s="202">
        <f t="shared" si="4"/>
        <v>50.8</v>
      </c>
    </row>
    <row r="15" spans="1:17" s="21" customFormat="1" ht="15" thickBot="1">
      <c r="A15" s="112">
        <v>4</v>
      </c>
      <c r="B15" s="121" t="s">
        <v>219</v>
      </c>
      <c r="C15" s="106">
        <v>2</v>
      </c>
      <c r="D15" s="113" t="s">
        <v>90</v>
      </c>
      <c r="E15" s="106" t="s">
        <v>60</v>
      </c>
      <c r="F15" s="204">
        <v>153</v>
      </c>
      <c r="G15" s="207">
        <f t="shared" si="0"/>
        <v>0.6652</v>
      </c>
      <c r="H15" s="209">
        <v>1</v>
      </c>
      <c r="I15" s="204">
        <v>151</v>
      </c>
      <c r="J15" s="207">
        <f t="shared" si="1"/>
        <v>0.6565</v>
      </c>
      <c r="K15" s="209">
        <v>5</v>
      </c>
      <c r="L15" s="204">
        <v>151</v>
      </c>
      <c r="M15" s="207">
        <f t="shared" si="2"/>
        <v>0.6565</v>
      </c>
      <c r="N15" s="209">
        <v>4</v>
      </c>
      <c r="O15" s="203">
        <f t="shared" si="3"/>
        <v>65.94</v>
      </c>
      <c r="P15" s="204"/>
      <c r="Q15" s="202">
        <f t="shared" si="4"/>
        <v>51.1</v>
      </c>
    </row>
    <row r="16" spans="1:17" s="21" customFormat="1" ht="15" thickBot="1">
      <c r="A16" s="112">
        <v>5</v>
      </c>
      <c r="B16" s="121" t="s">
        <v>218</v>
      </c>
      <c r="C16" s="107">
        <v>2</v>
      </c>
      <c r="D16" s="113" t="s">
        <v>54</v>
      </c>
      <c r="E16" s="108" t="s">
        <v>108</v>
      </c>
      <c r="F16" s="204">
        <v>147</v>
      </c>
      <c r="G16" s="207">
        <f t="shared" si="0"/>
        <v>0.6391</v>
      </c>
      <c r="H16" s="208">
        <v>5</v>
      </c>
      <c r="I16" s="204">
        <v>154</v>
      </c>
      <c r="J16" s="207">
        <f t="shared" si="1"/>
        <v>0.6696</v>
      </c>
      <c r="K16" s="209">
        <v>3</v>
      </c>
      <c r="L16" s="204">
        <v>150</v>
      </c>
      <c r="M16" s="207">
        <f t="shared" si="2"/>
        <v>0.6522</v>
      </c>
      <c r="N16" s="209">
        <v>5</v>
      </c>
      <c r="O16" s="203">
        <f t="shared" si="3"/>
        <v>65.36</v>
      </c>
      <c r="P16" s="204">
        <v>1</v>
      </c>
      <c r="Q16" s="202">
        <f t="shared" si="4"/>
        <v>52</v>
      </c>
    </row>
    <row r="17" spans="1:17" s="21" customFormat="1" ht="15" thickBot="1">
      <c r="A17" s="112">
        <v>6</v>
      </c>
      <c r="B17" s="240" t="s">
        <v>220</v>
      </c>
      <c r="C17" s="108" t="s">
        <v>113</v>
      </c>
      <c r="D17" s="197" t="s">
        <v>94</v>
      </c>
      <c r="E17" s="108" t="s">
        <v>108</v>
      </c>
      <c r="F17" s="204">
        <v>144</v>
      </c>
      <c r="G17" s="207">
        <f t="shared" si="0"/>
        <v>0.6261</v>
      </c>
      <c r="H17" s="209">
        <v>6</v>
      </c>
      <c r="I17" s="204">
        <v>156</v>
      </c>
      <c r="J17" s="207">
        <f t="shared" si="1"/>
        <v>0.6783</v>
      </c>
      <c r="K17" s="209">
        <v>2</v>
      </c>
      <c r="L17" s="204">
        <v>144.5</v>
      </c>
      <c r="M17" s="207">
        <f t="shared" si="2"/>
        <v>0.6283</v>
      </c>
      <c r="N17" s="209">
        <v>8</v>
      </c>
      <c r="O17" s="203">
        <f t="shared" si="3"/>
        <v>64.42</v>
      </c>
      <c r="P17" s="204"/>
      <c r="Q17" s="202">
        <f t="shared" si="4"/>
        <v>53.4</v>
      </c>
    </row>
    <row r="18" spans="1:17" s="21" customFormat="1" ht="15" thickBot="1">
      <c r="A18" s="112">
        <v>7</v>
      </c>
      <c r="B18" s="120" t="s">
        <v>217</v>
      </c>
      <c r="C18" s="106" t="s">
        <v>112</v>
      </c>
      <c r="D18" s="113" t="s">
        <v>98</v>
      </c>
      <c r="E18" s="106" t="s">
        <v>108</v>
      </c>
      <c r="F18" s="204">
        <v>142</v>
      </c>
      <c r="G18" s="207">
        <f t="shared" si="0"/>
        <v>0.6174</v>
      </c>
      <c r="H18" s="208">
        <v>7</v>
      </c>
      <c r="I18" s="204">
        <v>149</v>
      </c>
      <c r="J18" s="207">
        <f t="shared" si="1"/>
        <v>0.6478</v>
      </c>
      <c r="K18" s="209">
        <v>7</v>
      </c>
      <c r="L18" s="204">
        <v>150</v>
      </c>
      <c r="M18" s="207">
        <f t="shared" si="2"/>
        <v>0.6522</v>
      </c>
      <c r="N18" s="209">
        <v>5</v>
      </c>
      <c r="O18" s="203">
        <f t="shared" si="3"/>
        <v>63.91</v>
      </c>
      <c r="P18" s="204"/>
      <c r="Q18" s="202">
        <f t="shared" si="4"/>
        <v>54.1</v>
      </c>
    </row>
    <row r="19" spans="1:17" s="21" customFormat="1" ht="15">
      <c r="A19" s="112">
        <v>8</v>
      </c>
      <c r="B19" s="236" t="s">
        <v>221</v>
      </c>
      <c r="C19" s="107">
        <v>1</v>
      </c>
      <c r="D19" s="113" t="s">
        <v>92</v>
      </c>
      <c r="E19" s="107" t="s">
        <v>60</v>
      </c>
      <c r="F19" s="204">
        <v>141</v>
      </c>
      <c r="G19" s="207">
        <f t="shared" si="0"/>
        <v>0.613</v>
      </c>
      <c r="H19" s="209">
        <v>8</v>
      </c>
      <c r="I19" s="204">
        <v>149</v>
      </c>
      <c r="J19" s="207">
        <f t="shared" si="1"/>
        <v>0.6478</v>
      </c>
      <c r="K19" s="209">
        <v>7</v>
      </c>
      <c r="L19" s="204">
        <v>146</v>
      </c>
      <c r="M19" s="207">
        <f t="shared" si="2"/>
        <v>0.6348</v>
      </c>
      <c r="N19" s="209">
        <v>7</v>
      </c>
      <c r="O19" s="203">
        <f>ROUND(100*(G19+J19+M19)/3,2)</f>
        <v>63.19</v>
      </c>
      <c r="P19" s="204"/>
      <c r="Q19" s="202">
        <f>ROUND((100-O19)*1.5,1)</f>
        <v>55.2</v>
      </c>
    </row>
    <row r="20" spans="1:17" s="21" customFormat="1" ht="15.75" customHeight="1">
      <c r="A20" s="309" t="s">
        <v>223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1"/>
    </row>
    <row r="21" spans="1:17" s="21" customFormat="1" ht="15">
      <c r="A21" s="107">
        <v>1</v>
      </c>
      <c r="B21" s="121" t="s">
        <v>224</v>
      </c>
      <c r="C21" s="106">
        <v>2</v>
      </c>
      <c r="D21" s="113" t="s">
        <v>49</v>
      </c>
      <c r="E21" s="106" t="s">
        <v>108</v>
      </c>
      <c r="F21" s="109">
        <v>147</v>
      </c>
      <c r="G21" s="247">
        <f aca="true" t="shared" si="5" ref="G21:G27">ROUND(F21/230,4)</f>
        <v>0.6391</v>
      </c>
      <c r="H21" s="209">
        <v>2</v>
      </c>
      <c r="I21" s="204">
        <v>152</v>
      </c>
      <c r="J21" s="247">
        <f aca="true" t="shared" si="6" ref="J21:J27">ROUND(I21/230,4)</f>
        <v>0.6609</v>
      </c>
      <c r="K21" s="209">
        <v>1</v>
      </c>
      <c r="L21" s="204">
        <v>152.5</v>
      </c>
      <c r="M21" s="247">
        <f aca="true" t="shared" si="7" ref="M21:M27">ROUND(L21/230,4)</f>
        <v>0.663</v>
      </c>
      <c r="N21" s="209">
        <v>1</v>
      </c>
      <c r="O21" s="204">
        <f aca="true" t="shared" si="8" ref="O21:O27">ROUND(100*(G21+J21+M21)/3,2)</f>
        <v>65.43</v>
      </c>
      <c r="P21" s="204"/>
      <c r="Q21" s="248">
        <f aca="true" t="shared" si="9" ref="Q21:Q27">ROUND((100-O21)*1.5,1)</f>
        <v>51.9</v>
      </c>
    </row>
    <row r="22" spans="1:17" s="21" customFormat="1" ht="15" thickBot="1">
      <c r="A22" s="107">
        <v>2</v>
      </c>
      <c r="B22" s="121" t="s">
        <v>225</v>
      </c>
      <c r="C22" s="106">
        <v>2</v>
      </c>
      <c r="D22" s="113" t="s">
        <v>57</v>
      </c>
      <c r="E22" s="106" t="s">
        <v>108</v>
      </c>
      <c r="F22" s="249">
        <v>149</v>
      </c>
      <c r="G22" s="244">
        <f t="shared" si="5"/>
        <v>0.6478</v>
      </c>
      <c r="H22" s="245">
        <v>1</v>
      </c>
      <c r="I22" s="243">
        <v>147</v>
      </c>
      <c r="J22" s="244">
        <f t="shared" si="6"/>
        <v>0.6391</v>
      </c>
      <c r="K22" s="245">
        <v>2</v>
      </c>
      <c r="L22" s="243">
        <v>148</v>
      </c>
      <c r="M22" s="244">
        <f t="shared" si="7"/>
        <v>0.6435</v>
      </c>
      <c r="N22" s="245">
        <v>3</v>
      </c>
      <c r="O22" s="243">
        <f t="shared" si="8"/>
        <v>64.35</v>
      </c>
      <c r="P22" s="243"/>
      <c r="Q22" s="246">
        <f t="shared" si="9"/>
        <v>53.5</v>
      </c>
    </row>
    <row r="23" spans="1:17" s="21" customFormat="1" ht="15" thickBot="1">
      <c r="A23" s="107">
        <v>3</v>
      </c>
      <c r="B23" s="115" t="s">
        <v>226</v>
      </c>
      <c r="C23" s="116" t="s">
        <v>120</v>
      </c>
      <c r="D23" s="237" t="s">
        <v>58</v>
      </c>
      <c r="E23" s="118" t="s">
        <v>60</v>
      </c>
      <c r="F23" s="109">
        <v>146</v>
      </c>
      <c r="G23" s="207">
        <f t="shared" si="5"/>
        <v>0.6348</v>
      </c>
      <c r="H23" s="208">
        <v>3</v>
      </c>
      <c r="I23" s="204">
        <v>147</v>
      </c>
      <c r="J23" s="207">
        <f t="shared" si="6"/>
        <v>0.6391</v>
      </c>
      <c r="K23" s="209">
        <v>2</v>
      </c>
      <c r="L23" s="204">
        <v>147.5</v>
      </c>
      <c r="M23" s="207">
        <f t="shared" si="7"/>
        <v>0.6413</v>
      </c>
      <c r="N23" s="209">
        <v>4</v>
      </c>
      <c r="O23" s="203">
        <f t="shared" si="8"/>
        <v>63.84</v>
      </c>
      <c r="P23" s="204"/>
      <c r="Q23" s="202">
        <f t="shared" si="9"/>
        <v>54.2</v>
      </c>
    </row>
    <row r="24" spans="1:17" s="21" customFormat="1" ht="15" thickBot="1">
      <c r="A24" s="107">
        <v>4</v>
      </c>
      <c r="B24" s="121" t="s">
        <v>227</v>
      </c>
      <c r="C24" s="106" t="s">
        <v>120</v>
      </c>
      <c r="D24" s="238" t="s">
        <v>59</v>
      </c>
      <c r="E24" s="106" t="s">
        <v>60</v>
      </c>
      <c r="F24" s="109">
        <v>142</v>
      </c>
      <c r="G24" s="207">
        <f t="shared" si="5"/>
        <v>0.6174</v>
      </c>
      <c r="H24" s="209">
        <v>4</v>
      </c>
      <c r="I24" s="204">
        <v>147</v>
      </c>
      <c r="J24" s="207">
        <f t="shared" si="6"/>
        <v>0.6391</v>
      </c>
      <c r="K24" s="209">
        <v>2</v>
      </c>
      <c r="L24" s="204">
        <v>149</v>
      </c>
      <c r="M24" s="207">
        <f t="shared" si="7"/>
        <v>0.6478</v>
      </c>
      <c r="N24" s="208">
        <v>2</v>
      </c>
      <c r="O24" s="203">
        <f t="shared" si="8"/>
        <v>63.48</v>
      </c>
      <c r="P24" s="204"/>
      <c r="Q24" s="202">
        <f t="shared" si="9"/>
        <v>54.8</v>
      </c>
    </row>
    <row r="25" spans="1:17" s="21" customFormat="1" ht="15" thickBot="1">
      <c r="A25" s="107">
        <v>5</v>
      </c>
      <c r="B25" s="115" t="s">
        <v>228</v>
      </c>
      <c r="C25" s="116" t="s">
        <v>120</v>
      </c>
      <c r="D25" s="237" t="s">
        <v>93</v>
      </c>
      <c r="E25" s="118" t="s">
        <v>60</v>
      </c>
      <c r="F25" s="109">
        <v>140</v>
      </c>
      <c r="G25" s="207">
        <f t="shared" si="5"/>
        <v>0.6087</v>
      </c>
      <c r="H25" s="209">
        <v>5</v>
      </c>
      <c r="I25" s="204">
        <v>138</v>
      </c>
      <c r="J25" s="207">
        <f t="shared" si="6"/>
        <v>0.6</v>
      </c>
      <c r="K25" s="209">
        <v>4</v>
      </c>
      <c r="L25" s="204">
        <v>141</v>
      </c>
      <c r="M25" s="207">
        <f t="shared" si="7"/>
        <v>0.613</v>
      </c>
      <c r="N25" s="209">
        <v>6</v>
      </c>
      <c r="O25" s="203">
        <f t="shared" si="8"/>
        <v>60.72</v>
      </c>
      <c r="P25" s="204"/>
      <c r="Q25" s="202">
        <f t="shared" si="9"/>
        <v>58.9</v>
      </c>
    </row>
    <row r="26" spans="1:17" s="21" customFormat="1" ht="15" thickBot="1">
      <c r="A26" s="107">
        <v>6</v>
      </c>
      <c r="B26" s="115" t="s">
        <v>229</v>
      </c>
      <c r="C26" s="116" t="s">
        <v>120</v>
      </c>
      <c r="D26" s="237" t="s">
        <v>107</v>
      </c>
      <c r="E26" s="118" t="s">
        <v>60</v>
      </c>
      <c r="F26" s="109">
        <v>138</v>
      </c>
      <c r="G26" s="207">
        <f t="shared" si="5"/>
        <v>0.6</v>
      </c>
      <c r="H26" s="208">
        <v>6</v>
      </c>
      <c r="I26" s="204">
        <v>140</v>
      </c>
      <c r="J26" s="207">
        <f t="shared" si="6"/>
        <v>0.6087</v>
      </c>
      <c r="K26" s="209">
        <v>6</v>
      </c>
      <c r="L26" s="204">
        <v>140</v>
      </c>
      <c r="M26" s="207">
        <f t="shared" si="7"/>
        <v>0.6087</v>
      </c>
      <c r="N26" s="208">
        <v>6</v>
      </c>
      <c r="O26" s="203">
        <f t="shared" si="8"/>
        <v>60.58</v>
      </c>
      <c r="P26" s="204"/>
      <c r="Q26" s="202">
        <f t="shared" si="9"/>
        <v>59.1</v>
      </c>
    </row>
    <row r="27" spans="1:17" s="21" customFormat="1" ht="15">
      <c r="A27" s="107">
        <v>7</v>
      </c>
      <c r="B27" s="115" t="s">
        <v>230</v>
      </c>
      <c r="C27" s="116" t="s">
        <v>120</v>
      </c>
      <c r="D27" s="237" t="s">
        <v>103</v>
      </c>
      <c r="E27" s="108" t="s">
        <v>108</v>
      </c>
      <c r="F27" s="109">
        <v>137</v>
      </c>
      <c r="G27" s="207">
        <f t="shared" si="5"/>
        <v>0.5957</v>
      </c>
      <c r="H27" s="208">
        <v>7</v>
      </c>
      <c r="I27" s="204">
        <v>133</v>
      </c>
      <c r="J27" s="207">
        <f t="shared" si="6"/>
        <v>0.5783</v>
      </c>
      <c r="K27" s="209">
        <v>7</v>
      </c>
      <c r="L27" s="204">
        <v>134</v>
      </c>
      <c r="M27" s="207">
        <f t="shared" si="7"/>
        <v>0.5826</v>
      </c>
      <c r="N27" s="209">
        <v>7</v>
      </c>
      <c r="O27" s="203">
        <f t="shared" si="8"/>
        <v>58.55</v>
      </c>
      <c r="P27" s="204">
        <v>2</v>
      </c>
      <c r="Q27" s="202">
        <f t="shared" si="9"/>
        <v>62.2</v>
      </c>
    </row>
    <row r="28" spans="1:18" s="2" customFormat="1" ht="9.75" customHeight="1">
      <c r="A28" s="16"/>
      <c r="B28" s="49"/>
      <c r="C28" s="17"/>
      <c r="D28" s="20"/>
      <c r="E28" s="20"/>
      <c r="F28" s="18"/>
      <c r="G28" s="43"/>
      <c r="H28" s="42"/>
      <c r="I28" s="40"/>
      <c r="J28" s="43"/>
      <c r="K28" s="8"/>
      <c r="L28" s="40"/>
      <c r="M28" s="43"/>
      <c r="N28" s="8"/>
      <c r="O28" s="44"/>
      <c r="P28" s="44"/>
      <c r="Q28" s="50"/>
      <c r="R28" s="19"/>
    </row>
    <row r="29" spans="1:17" ht="15">
      <c r="A29" s="201"/>
      <c r="B29" s="201" t="s">
        <v>38</v>
      </c>
      <c r="C29" s="51"/>
      <c r="D29" s="122" t="s">
        <v>22</v>
      </c>
      <c r="E29" s="122"/>
      <c r="F29" s="1"/>
      <c r="G29" s="47"/>
      <c r="H29" s="51"/>
      <c r="I29" s="1"/>
      <c r="J29" s="1"/>
      <c r="L29" s="40"/>
      <c r="M29" s="1"/>
      <c r="N29" s="1"/>
      <c r="O29" s="1"/>
      <c r="P29" s="1"/>
      <c r="Q29" s="7"/>
    </row>
    <row r="30" spans="2:17" ht="9.75" customHeight="1">
      <c r="B30" s="11"/>
      <c r="C30" s="1"/>
      <c r="D30" s="210"/>
      <c r="E30" s="122"/>
      <c r="F30" s="1"/>
      <c r="G30" s="1"/>
      <c r="H30" s="1"/>
      <c r="I30" s="1"/>
      <c r="J30" s="1"/>
      <c r="K30" s="8"/>
      <c r="L30" s="40"/>
      <c r="M30" s="1"/>
      <c r="N30" s="1"/>
      <c r="O30" s="1"/>
      <c r="P30" s="1"/>
      <c r="Q30" s="7"/>
    </row>
    <row r="31" spans="1:17" ht="15">
      <c r="A31" s="211"/>
      <c r="B31" s="150" t="s">
        <v>39</v>
      </c>
      <c r="C31" s="51"/>
      <c r="D31" s="122" t="s">
        <v>21</v>
      </c>
      <c r="E31" s="122"/>
      <c r="F31" s="1"/>
      <c r="G31" s="47"/>
      <c r="H31" s="1"/>
      <c r="I31" s="1"/>
      <c r="J31" s="1"/>
      <c r="K31" s="1"/>
      <c r="L31" s="1"/>
      <c r="M31" s="1"/>
      <c r="N31" s="1"/>
      <c r="O31" s="1"/>
      <c r="P31" s="1"/>
      <c r="Q31" s="7"/>
    </row>
    <row r="32" spans="3:17" ht="9.75" customHeight="1">
      <c r="C32" s="6"/>
      <c r="D32" s="2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7"/>
    </row>
    <row r="33" spans="3:17" s="11" customFormat="1" ht="15">
      <c r="C33" s="48"/>
      <c r="G33" s="37"/>
      <c r="Q33" s="13"/>
    </row>
  </sheetData>
  <sheetProtection/>
  <mergeCells count="18">
    <mergeCell ref="A1:Q1"/>
    <mergeCell ref="A11:Q11"/>
    <mergeCell ref="A20:Q20"/>
    <mergeCell ref="A8:D8"/>
    <mergeCell ref="O8:Q8"/>
    <mergeCell ref="A2:Q2"/>
    <mergeCell ref="A3:Q3"/>
    <mergeCell ref="Q9:Q10"/>
    <mergeCell ref="A4:Q4"/>
    <mergeCell ref="A6:Q6"/>
    <mergeCell ref="A9:A10"/>
    <mergeCell ref="B9:C9"/>
    <mergeCell ref="O9:O10"/>
    <mergeCell ref="P9:P10"/>
    <mergeCell ref="E9:E10"/>
    <mergeCell ref="F9:H9"/>
    <mergeCell ref="I9:K9"/>
    <mergeCell ref="L9:N9"/>
  </mergeCells>
  <printOptions/>
  <pageMargins left="0.25" right="0.2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Q8" sqref="Q8:Q9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5.8515625" style="0" customWidth="1"/>
    <col min="4" max="5" width="15.8515625" style="0" customWidth="1"/>
    <col min="6" max="6" width="6.00390625" style="0" customWidth="1"/>
    <col min="7" max="7" width="6.8515625" style="0" customWidth="1"/>
    <col min="8" max="8" width="3.00390625" style="0" customWidth="1"/>
    <col min="9" max="9" width="6.00390625" style="0" customWidth="1"/>
    <col min="10" max="10" width="7.28125" style="0" customWidth="1"/>
    <col min="11" max="11" width="3.00390625" style="0" customWidth="1"/>
    <col min="12" max="12" width="6.00390625" style="0" customWidth="1"/>
    <col min="13" max="13" width="7.28125" style="0" customWidth="1"/>
    <col min="14" max="14" width="3.00390625" style="0" customWidth="1"/>
    <col min="15" max="15" width="3.421875" style="0" customWidth="1"/>
    <col min="16" max="16" width="10.28125" style="0" customWidth="1"/>
    <col min="17" max="17" width="9.00390625" style="0" customWidth="1"/>
  </cols>
  <sheetData>
    <row r="1" spans="1:17" ht="18.75" customHeight="1">
      <c r="A1" s="270" t="s">
        <v>23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</row>
    <row r="2" spans="1:17" ht="15">
      <c r="A2" s="317" t="s">
        <v>243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</row>
    <row r="3" spans="1:17" ht="15">
      <c r="A3" s="281" t="s">
        <v>128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</row>
    <row r="4" spans="1:17" ht="18.75" customHeight="1">
      <c r="A4" s="271" t="s">
        <v>261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</row>
    <row r="5" spans="1:17" ht="8.25" customHeight="1">
      <c r="A5" s="195"/>
      <c r="B5" s="195"/>
      <c r="C5" s="195"/>
      <c r="D5" s="195"/>
      <c r="E5" s="195"/>
      <c r="F5" s="196"/>
      <c r="G5" s="195"/>
      <c r="H5" s="196"/>
      <c r="I5" s="196"/>
      <c r="J5" s="195"/>
      <c r="K5" s="196"/>
      <c r="L5" s="195"/>
      <c r="M5" s="195"/>
      <c r="N5" s="196"/>
      <c r="O5" s="195"/>
      <c r="P5" s="195"/>
      <c r="Q5" s="195"/>
    </row>
    <row r="6" spans="1:17" ht="13.5">
      <c r="A6" s="318" t="s">
        <v>341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15">
      <c r="A7" s="218" t="s">
        <v>24</v>
      </c>
      <c r="B7" s="220"/>
      <c r="C7" s="224"/>
      <c r="D7" s="222"/>
      <c r="E7" s="184"/>
      <c r="F7" s="194"/>
      <c r="G7" s="184"/>
      <c r="H7" s="194"/>
      <c r="I7" s="194"/>
      <c r="J7" s="184"/>
      <c r="K7" s="194"/>
      <c r="L7" s="184"/>
      <c r="M7" s="184"/>
      <c r="N7" s="194"/>
      <c r="O7" s="283" t="s">
        <v>231</v>
      </c>
      <c r="P7" s="283"/>
      <c r="Q7" s="283"/>
    </row>
    <row r="8" spans="1:17" ht="15.75" customHeight="1">
      <c r="A8" s="274" t="s">
        <v>9</v>
      </c>
      <c r="B8" s="279" t="s">
        <v>232</v>
      </c>
      <c r="C8" s="274" t="s">
        <v>233</v>
      </c>
      <c r="D8" s="279" t="s">
        <v>234</v>
      </c>
      <c r="E8" s="279" t="s">
        <v>235</v>
      </c>
      <c r="F8" s="323" t="s">
        <v>13</v>
      </c>
      <c r="G8" s="324"/>
      <c r="H8" s="325"/>
      <c r="I8" s="323" t="s">
        <v>236</v>
      </c>
      <c r="J8" s="324"/>
      <c r="K8" s="325"/>
      <c r="L8" s="323" t="s">
        <v>18</v>
      </c>
      <c r="M8" s="324"/>
      <c r="N8" s="325"/>
      <c r="O8" s="274" t="s">
        <v>237</v>
      </c>
      <c r="P8" s="279" t="s">
        <v>238</v>
      </c>
      <c r="Q8" s="279" t="s">
        <v>239</v>
      </c>
    </row>
    <row r="9" spans="1:17" ht="45">
      <c r="A9" s="275"/>
      <c r="B9" s="280"/>
      <c r="C9" s="275"/>
      <c r="D9" s="280"/>
      <c r="E9" s="280"/>
      <c r="F9" s="185" t="s">
        <v>240</v>
      </c>
      <c r="G9" s="186" t="s">
        <v>3</v>
      </c>
      <c r="H9" s="185" t="s">
        <v>16</v>
      </c>
      <c r="I9" s="185" t="s">
        <v>240</v>
      </c>
      <c r="J9" s="186" t="s">
        <v>3</v>
      </c>
      <c r="K9" s="185" t="s">
        <v>16</v>
      </c>
      <c r="L9" s="185" t="s">
        <v>240</v>
      </c>
      <c r="M9" s="186" t="s">
        <v>3</v>
      </c>
      <c r="N9" s="187" t="s">
        <v>16</v>
      </c>
      <c r="O9" s="275"/>
      <c r="P9" s="280"/>
      <c r="Q9" s="280"/>
    </row>
    <row r="10" spans="1:17" ht="15.75" customHeight="1">
      <c r="A10" s="323" t="s">
        <v>397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/>
    </row>
    <row r="11" spans="1:17" ht="12.75">
      <c r="A11" s="106">
        <v>1</v>
      </c>
      <c r="B11" s="117" t="s">
        <v>225</v>
      </c>
      <c r="C11" s="106">
        <v>2</v>
      </c>
      <c r="D11" s="113" t="s">
        <v>57</v>
      </c>
      <c r="E11" s="106" t="s">
        <v>108</v>
      </c>
      <c r="F11" s="106">
        <v>157</v>
      </c>
      <c r="G11" s="267" t="s">
        <v>342</v>
      </c>
      <c r="H11" s="106">
        <v>1</v>
      </c>
      <c r="I11" s="106">
        <v>153</v>
      </c>
      <c r="J11" s="267" t="s">
        <v>360</v>
      </c>
      <c r="K11" s="106">
        <v>1</v>
      </c>
      <c r="L11" s="106">
        <v>158.5</v>
      </c>
      <c r="M11" s="267" t="s">
        <v>373</v>
      </c>
      <c r="N11" s="106">
        <v>1</v>
      </c>
      <c r="O11" s="106"/>
      <c r="P11" s="106">
        <f aca="true" t="shared" si="0" ref="P11:P20">F11+I11+L11</f>
        <v>468.5</v>
      </c>
      <c r="Q11" s="261" t="s">
        <v>379</v>
      </c>
    </row>
    <row r="12" spans="1:17" ht="12.75">
      <c r="A12" s="106">
        <v>2</v>
      </c>
      <c r="B12" s="117" t="s">
        <v>340</v>
      </c>
      <c r="C12" s="106" t="s">
        <v>120</v>
      </c>
      <c r="D12" s="113" t="s">
        <v>65</v>
      </c>
      <c r="E12" s="108" t="s">
        <v>109</v>
      </c>
      <c r="F12" s="106">
        <v>155.5</v>
      </c>
      <c r="G12" s="267" t="s">
        <v>343</v>
      </c>
      <c r="H12" s="106">
        <v>2</v>
      </c>
      <c r="I12" s="106">
        <v>153</v>
      </c>
      <c r="J12" s="267" t="s">
        <v>360</v>
      </c>
      <c r="K12" s="106">
        <v>1</v>
      </c>
      <c r="L12" s="106">
        <v>151.5</v>
      </c>
      <c r="M12" s="267" t="s">
        <v>361</v>
      </c>
      <c r="N12" s="106">
        <v>2</v>
      </c>
      <c r="O12" s="106"/>
      <c r="P12" s="106">
        <f t="shared" si="0"/>
        <v>460</v>
      </c>
      <c r="Q12" s="261" t="s">
        <v>380</v>
      </c>
    </row>
    <row r="13" spans="1:17" ht="12.75">
      <c r="A13" s="106">
        <v>3</v>
      </c>
      <c r="B13" s="264" t="s">
        <v>400</v>
      </c>
      <c r="C13" s="180">
        <v>2</v>
      </c>
      <c r="D13" s="114" t="s">
        <v>48</v>
      </c>
      <c r="E13" s="108" t="s">
        <v>108</v>
      </c>
      <c r="F13" s="180">
        <v>154</v>
      </c>
      <c r="G13" s="267" t="s">
        <v>344</v>
      </c>
      <c r="H13" s="180">
        <v>4</v>
      </c>
      <c r="I13" s="180">
        <v>151.5</v>
      </c>
      <c r="J13" s="267" t="s">
        <v>361</v>
      </c>
      <c r="K13" s="180">
        <v>2</v>
      </c>
      <c r="L13" s="180">
        <v>146</v>
      </c>
      <c r="M13" s="267" t="s">
        <v>350</v>
      </c>
      <c r="N13" s="106">
        <v>5</v>
      </c>
      <c r="O13" s="106"/>
      <c r="P13" s="106">
        <f t="shared" si="0"/>
        <v>451.5</v>
      </c>
      <c r="Q13" s="261" t="s">
        <v>346</v>
      </c>
    </row>
    <row r="14" spans="1:17" ht="12.75">
      <c r="A14" s="106">
        <v>4</v>
      </c>
      <c r="B14" s="117" t="s">
        <v>401</v>
      </c>
      <c r="C14" s="180" t="s">
        <v>120</v>
      </c>
      <c r="D14" s="114" t="s">
        <v>96</v>
      </c>
      <c r="E14" s="108" t="s">
        <v>108</v>
      </c>
      <c r="F14" s="106">
        <v>155</v>
      </c>
      <c r="G14" s="267" t="s">
        <v>345</v>
      </c>
      <c r="H14" s="106">
        <v>3</v>
      </c>
      <c r="I14" s="106">
        <v>151.5</v>
      </c>
      <c r="J14" s="267" t="s">
        <v>361</v>
      </c>
      <c r="K14" s="106">
        <v>2</v>
      </c>
      <c r="L14" s="106">
        <v>142.5</v>
      </c>
      <c r="M14" s="267" t="s">
        <v>369</v>
      </c>
      <c r="N14" s="106">
        <v>8</v>
      </c>
      <c r="O14" s="106"/>
      <c r="P14" s="106">
        <f t="shared" si="0"/>
        <v>449</v>
      </c>
      <c r="Q14" s="261" t="s">
        <v>381</v>
      </c>
    </row>
    <row r="15" spans="1:17" ht="12.75">
      <c r="A15" s="106">
        <v>5</v>
      </c>
      <c r="B15" s="264" t="s">
        <v>402</v>
      </c>
      <c r="C15" s="180" t="s">
        <v>120</v>
      </c>
      <c r="D15" s="114" t="s">
        <v>53</v>
      </c>
      <c r="E15" s="106" t="s">
        <v>108</v>
      </c>
      <c r="F15" s="180">
        <v>154</v>
      </c>
      <c r="G15" s="267" t="s">
        <v>344</v>
      </c>
      <c r="H15" s="180">
        <v>4</v>
      </c>
      <c r="I15" s="180">
        <v>146.5</v>
      </c>
      <c r="J15" s="267" t="s">
        <v>362</v>
      </c>
      <c r="K15" s="180">
        <v>6</v>
      </c>
      <c r="L15" s="180">
        <v>145</v>
      </c>
      <c r="M15" s="267" t="s">
        <v>374</v>
      </c>
      <c r="N15" s="180">
        <v>6</v>
      </c>
      <c r="O15" s="265"/>
      <c r="P15" s="106">
        <f t="shared" si="0"/>
        <v>445.5</v>
      </c>
      <c r="Q15" s="261" t="s">
        <v>375</v>
      </c>
    </row>
    <row r="16" spans="1:17" ht="12.75">
      <c r="A16" s="106">
        <v>6</v>
      </c>
      <c r="B16" s="117" t="s">
        <v>403</v>
      </c>
      <c r="C16" s="180" t="s">
        <v>120</v>
      </c>
      <c r="D16" s="114" t="s">
        <v>63</v>
      </c>
      <c r="E16" s="106" t="s">
        <v>241</v>
      </c>
      <c r="F16" s="106">
        <v>150.5</v>
      </c>
      <c r="G16" s="267" t="s">
        <v>346</v>
      </c>
      <c r="H16" s="106">
        <v>7</v>
      </c>
      <c r="I16" s="106">
        <v>147</v>
      </c>
      <c r="J16" s="267" t="s">
        <v>349</v>
      </c>
      <c r="K16" s="106">
        <v>5</v>
      </c>
      <c r="L16" s="106">
        <v>147</v>
      </c>
      <c r="M16" s="267" t="s">
        <v>349</v>
      </c>
      <c r="N16" s="106">
        <v>4</v>
      </c>
      <c r="O16" s="106"/>
      <c r="P16" s="106">
        <f t="shared" si="0"/>
        <v>444.5</v>
      </c>
      <c r="Q16" s="261" t="s">
        <v>382</v>
      </c>
    </row>
    <row r="17" spans="1:17" ht="12.75">
      <c r="A17" s="106">
        <v>7</v>
      </c>
      <c r="B17" s="266" t="s">
        <v>337</v>
      </c>
      <c r="C17" s="106">
        <v>3</v>
      </c>
      <c r="D17" s="114" t="s">
        <v>50</v>
      </c>
      <c r="E17" s="108" t="s">
        <v>108</v>
      </c>
      <c r="F17" s="106">
        <v>150</v>
      </c>
      <c r="G17" s="267" t="s">
        <v>347</v>
      </c>
      <c r="H17" s="106">
        <v>8</v>
      </c>
      <c r="I17" s="106">
        <v>144</v>
      </c>
      <c r="J17" s="267" t="s">
        <v>357</v>
      </c>
      <c r="K17" s="106">
        <v>8</v>
      </c>
      <c r="L17" s="106">
        <v>148.5</v>
      </c>
      <c r="M17" s="267" t="s">
        <v>375</v>
      </c>
      <c r="N17" s="106">
        <v>3</v>
      </c>
      <c r="O17" s="106"/>
      <c r="P17" s="106">
        <f t="shared" si="0"/>
        <v>442.5</v>
      </c>
      <c r="Q17" s="261" t="s">
        <v>383</v>
      </c>
    </row>
    <row r="18" spans="1:17" ht="12.75">
      <c r="A18" s="106">
        <v>8</v>
      </c>
      <c r="B18" s="117" t="s">
        <v>404</v>
      </c>
      <c r="C18" s="106">
        <v>2</v>
      </c>
      <c r="D18" s="113" t="s">
        <v>97</v>
      </c>
      <c r="E18" s="106" t="s">
        <v>108</v>
      </c>
      <c r="F18" s="106">
        <v>151</v>
      </c>
      <c r="G18" s="267" t="s">
        <v>348</v>
      </c>
      <c r="H18" s="106">
        <v>6</v>
      </c>
      <c r="I18" s="106">
        <v>145.5</v>
      </c>
      <c r="J18" s="267" t="s">
        <v>363</v>
      </c>
      <c r="K18" s="106">
        <v>7</v>
      </c>
      <c r="L18" s="106">
        <v>140.5</v>
      </c>
      <c r="M18" s="267" t="s">
        <v>371</v>
      </c>
      <c r="N18" s="106">
        <v>9</v>
      </c>
      <c r="O18" s="106"/>
      <c r="P18" s="106">
        <f t="shared" si="0"/>
        <v>437</v>
      </c>
      <c r="Q18" s="261" t="s">
        <v>384</v>
      </c>
    </row>
    <row r="19" spans="1:17" ht="12.75">
      <c r="A19" s="106">
        <v>9</v>
      </c>
      <c r="B19" s="264" t="s">
        <v>242</v>
      </c>
      <c r="C19" s="180" t="s">
        <v>120</v>
      </c>
      <c r="D19" s="114" t="s">
        <v>171</v>
      </c>
      <c r="E19" s="108" t="s">
        <v>60</v>
      </c>
      <c r="F19" s="180">
        <v>147</v>
      </c>
      <c r="G19" s="267" t="s">
        <v>349</v>
      </c>
      <c r="H19" s="180">
        <v>9</v>
      </c>
      <c r="I19" s="180">
        <v>141</v>
      </c>
      <c r="J19" s="267" t="s">
        <v>364</v>
      </c>
      <c r="K19" s="180">
        <v>10</v>
      </c>
      <c r="L19" s="180">
        <v>143.5</v>
      </c>
      <c r="M19" s="267" t="s">
        <v>353</v>
      </c>
      <c r="N19" s="180">
        <v>7</v>
      </c>
      <c r="O19" s="265"/>
      <c r="P19" s="106">
        <f t="shared" si="0"/>
        <v>431.5</v>
      </c>
      <c r="Q19" s="261" t="s">
        <v>385</v>
      </c>
    </row>
    <row r="20" spans="1:17" ht="12.75">
      <c r="A20" s="106">
        <v>10</v>
      </c>
      <c r="B20" s="266" t="s">
        <v>338</v>
      </c>
      <c r="C20" s="180" t="s">
        <v>120</v>
      </c>
      <c r="D20" s="114" t="s">
        <v>214</v>
      </c>
      <c r="E20" s="108" t="s">
        <v>108</v>
      </c>
      <c r="F20" s="106">
        <v>146</v>
      </c>
      <c r="G20" s="267" t="s">
        <v>350</v>
      </c>
      <c r="H20" s="106">
        <v>10</v>
      </c>
      <c r="I20" s="106">
        <v>141.5</v>
      </c>
      <c r="J20" s="267" t="s">
        <v>365</v>
      </c>
      <c r="K20" s="106">
        <v>9</v>
      </c>
      <c r="L20" s="106">
        <v>139.5</v>
      </c>
      <c r="M20" s="267" t="s">
        <v>376</v>
      </c>
      <c r="N20" s="106">
        <v>10</v>
      </c>
      <c r="O20" s="106"/>
      <c r="P20" s="106">
        <f t="shared" si="0"/>
        <v>427</v>
      </c>
      <c r="Q20" s="261" t="s">
        <v>386</v>
      </c>
    </row>
    <row r="21" spans="1:17" ht="15">
      <c r="A21" s="320" t="s">
        <v>130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7"/>
    </row>
    <row r="22" spans="1:17" ht="12.75">
      <c r="A22" s="106">
        <v>1</v>
      </c>
      <c r="B22" s="117" t="s">
        <v>405</v>
      </c>
      <c r="C22" s="106" t="s">
        <v>113</v>
      </c>
      <c r="D22" s="113" t="s">
        <v>64</v>
      </c>
      <c r="E22" s="180" t="s">
        <v>109</v>
      </c>
      <c r="F22" s="106">
        <v>161</v>
      </c>
      <c r="G22" s="267" t="s">
        <v>351</v>
      </c>
      <c r="H22" s="106">
        <v>1</v>
      </c>
      <c r="I22" s="106">
        <v>158</v>
      </c>
      <c r="J22" s="267" t="s">
        <v>366</v>
      </c>
      <c r="K22" s="106">
        <v>1</v>
      </c>
      <c r="L22" s="106">
        <v>161</v>
      </c>
      <c r="M22" s="267" t="s">
        <v>351</v>
      </c>
      <c r="N22" s="106">
        <v>1</v>
      </c>
      <c r="O22" s="106"/>
      <c r="P22" s="106">
        <f aca="true" t="shared" si="1" ref="P22:P27">F22+I22+L22</f>
        <v>480</v>
      </c>
      <c r="Q22" s="261" t="s">
        <v>387</v>
      </c>
    </row>
    <row r="23" spans="1:17" ht="12.75">
      <c r="A23" s="106">
        <v>2</v>
      </c>
      <c r="B23" s="264" t="s">
        <v>406</v>
      </c>
      <c r="C23" s="180">
        <v>2</v>
      </c>
      <c r="D23" s="114" t="s">
        <v>99</v>
      </c>
      <c r="E23" s="106" t="s">
        <v>108</v>
      </c>
      <c r="F23" s="106">
        <v>156.5</v>
      </c>
      <c r="G23" s="267" t="s">
        <v>352</v>
      </c>
      <c r="H23" s="106">
        <v>2</v>
      </c>
      <c r="I23" s="106">
        <v>153.5</v>
      </c>
      <c r="J23" s="267" t="s">
        <v>367</v>
      </c>
      <c r="K23" s="106">
        <v>2</v>
      </c>
      <c r="L23" s="106">
        <v>156</v>
      </c>
      <c r="M23" s="267" t="s">
        <v>355</v>
      </c>
      <c r="N23" s="106">
        <v>2</v>
      </c>
      <c r="O23" s="106">
        <v>1</v>
      </c>
      <c r="P23" s="106">
        <f t="shared" si="1"/>
        <v>466</v>
      </c>
      <c r="Q23" s="261" t="s">
        <v>388</v>
      </c>
    </row>
    <row r="24" spans="1:17" ht="12.75">
      <c r="A24" s="106">
        <v>3</v>
      </c>
      <c r="B24" s="117" t="s">
        <v>249</v>
      </c>
      <c r="C24" s="106" t="s">
        <v>113</v>
      </c>
      <c r="D24" s="113" t="s">
        <v>46</v>
      </c>
      <c r="E24" s="106" t="s">
        <v>108</v>
      </c>
      <c r="F24" s="106">
        <v>156.5</v>
      </c>
      <c r="G24" s="267" t="s">
        <v>352</v>
      </c>
      <c r="H24" s="106">
        <v>2</v>
      </c>
      <c r="I24" s="106">
        <v>153.5</v>
      </c>
      <c r="J24" s="267" t="s">
        <v>367</v>
      </c>
      <c r="K24" s="106">
        <v>2</v>
      </c>
      <c r="L24" s="106">
        <v>154</v>
      </c>
      <c r="M24" s="267" t="s">
        <v>344</v>
      </c>
      <c r="N24" s="106">
        <v>3</v>
      </c>
      <c r="O24" s="106"/>
      <c r="P24" s="106">
        <f t="shared" si="1"/>
        <v>464</v>
      </c>
      <c r="Q24" s="261" t="s">
        <v>389</v>
      </c>
    </row>
    <row r="25" spans="1:17" ht="12.75">
      <c r="A25" s="106">
        <v>4</v>
      </c>
      <c r="B25" s="266" t="s">
        <v>339</v>
      </c>
      <c r="C25" s="180" t="s">
        <v>251</v>
      </c>
      <c r="D25" s="114" t="s">
        <v>66</v>
      </c>
      <c r="E25" s="180" t="s">
        <v>109</v>
      </c>
      <c r="F25" s="180">
        <v>151</v>
      </c>
      <c r="G25" s="267" t="s">
        <v>348</v>
      </c>
      <c r="H25" s="180">
        <v>4</v>
      </c>
      <c r="I25" s="180">
        <v>144.5</v>
      </c>
      <c r="J25" s="267" t="s">
        <v>368</v>
      </c>
      <c r="K25" s="180">
        <v>4</v>
      </c>
      <c r="L25" s="180">
        <v>153</v>
      </c>
      <c r="M25" s="267" t="s">
        <v>360</v>
      </c>
      <c r="N25" s="180">
        <v>4</v>
      </c>
      <c r="O25" s="265"/>
      <c r="P25" s="106">
        <f t="shared" si="1"/>
        <v>448.5</v>
      </c>
      <c r="Q25" s="261" t="s">
        <v>390</v>
      </c>
    </row>
    <row r="26" spans="1:17" ht="12.75">
      <c r="A26" s="106">
        <v>5</v>
      </c>
      <c r="B26" s="117" t="s">
        <v>298</v>
      </c>
      <c r="C26" s="106">
        <v>2</v>
      </c>
      <c r="D26" s="114" t="s">
        <v>47</v>
      </c>
      <c r="E26" s="106" t="s">
        <v>108</v>
      </c>
      <c r="F26" s="106">
        <v>143.5</v>
      </c>
      <c r="G26" s="267" t="s">
        <v>353</v>
      </c>
      <c r="H26" s="106">
        <v>5</v>
      </c>
      <c r="I26" s="106">
        <v>142.5</v>
      </c>
      <c r="J26" s="267" t="s">
        <v>369</v>
      </c>
      <c r="K26" s="106">
        <v>5</v>
      </c>
      <c r="L26" s="106">
        <v>141.5</v>
      </c>
      <c r="M26" s="267" t="s">
        <v>365</v>
      </c>
      <c r="N26" s="106">
        <v>5</v>
      </c>
      <c r="O26" s="106"/>
      <c r="P26" s="106">
        <f t="shared" si="1"/>
        <v>427.5</v>
      </c>
      <c r="Q26" s="261" t="s">
        <v>369</v>
      </c>
    </row>
    <row r="27" spans="1:17" ht="12.75">
      <c r="A27" s="106">
        <v>6</v>
      </c>
      <c r="B27" s="264" t="s">
        <v>407</v>
      </c>
      <c r="C27" s="180" t="s">
        <v>251</v>
      </c>
      <c r="D27" s="114" t="s">
        <v>78</v>
      </c>
      <c r="E27" s="108" t="s">
        <v>108</v>
      </c>
      <c r="F27" s="180">
        <v>138</v>
      </c>
      <c r="G27" s="267" t="s">
        <v>354</v>
      </c>
      <c r="H27" s="180">
        <v>6</v>
      </c>
      <c r="I27" s="180">
        <v>141.5</v>
      </c>
      <c r="J27" s="267" t="s">
        <v>365</v>
      </c>
      <c r="K27" s="180">
        <v>6</v>
      </c>
      <c r="L27" s="180">
        <v>137.5</v>
      </c>
      <c r="M27" s="267" t="s">
        <v>377</v>
      </c>
      <c r="N27" s="180">
        <v>6</v>
      </c>
      <c r="O27" s="265"/>
      <c r="P27" s="106">
        <f t="shared" si="1"/>
        <v>417</v>
      </c>
      <c r="Q27" s="261" t="s">
        <v>391</v>
      </c>
    </row>
    <row r="28" spans="1:17" ht="15">
      <c r="A28" s="320" t="s">
        <v>398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2"/>
    </row>
    <row r="29" spans="1:17" ht="12.75">
      <c r="A29" s="106">
        <v>1</v>
      </c>
      <c r="B29" s="264" t="s">
        <v>408</v>
      </c>
      <c r="C29" s="180" t="s">
        <v>251</v>
      </c>
      <c r="D29" s="114" t="s">
        <v>107</v>
      </c>
      <c r="E29" s="108" t="s">
        <v>60</v>
      </c>
      <c r="F29" s="106">
        <v>156</v>
      </c>
      <c r="G29" s="267" t="s">
        <v>355</v>
      </c>
      <c r="H29" s="106">
        <v>1</v>
      </c>
      <c r="I29" s="106">
        <v>148</v>
      </c>
      <c r="J29" s="267" t="s">
        <v>356</v>
      </c>
      <c r="K29" s="106">
        <v>1</v>
      </c>
      <c r="L29" s="106">
        <v>150.5</v>
      </c>
      <c r="M29" s="267" t="s">
        <v>346</v>
      </c>
      <c r="N29" s="106">
        <v>2</v>
      </c>
      <c r="O29" s="106"/>
      <c r="P29" s="106">
        <f aca="true" t="shared" si="2" ref="P29:P34">F29+I29+L29</f>
        <v>454.5</v>
      </c>
      <c r="Q29" s="261" t="s">
        <v>361</v>
      </c>
    </row>
    <row r="30" spans="1:17" ht="12.75">
      <c r="A30" s="106">
        <v>2</v>
      </c>
      <c r="B30" s="117" t="s">
        <v>409</v>
      </c>
      <c r="C30" s="106" t="s">
        <v>251</v>
      </c>
      <c r="D30" s="113" t="s">
        <v>50</v>
      </c>
      <c r="E30" s="106" t="s">
        <v>108</v>
      </c>
      <c r="F30" s="106">
        <v>150.5</v>
      </c>
      <c r="G30" s="267" t="s">
        <v>346</v>
      </c>
      <c r="H30" s="106">
        <v>2</v>
      </c>
      <c r="I30" s="106">
        <v>143</v>
      </c>
      <c r="J30" s="267" t="s">
        <v>370</v>
      </c>
      <c r="K30" s="106">
        <v>2</v>
      </c>
      <c r="L30" s="106">
        <v>156</v>
      </c>
      <c r="M30" s="267" t="s">
        <v>355</v>
      </c>
      <c r="N30" s="106">
        <v>1</v>
      </c>
      <c r="O30" s="106"/>
      <c r="P30" s="106">
        <f t="shared" si="2"/>
        <v>449.5</v>
      </c>
      <c r="Q30" s="261" t="s">
        <v>392</v>
      </c>
    </row>
    <row r="31" spans="1:17" ht="12.75">
      <c r="A31" s="106">
        <v>3</v>
      </c>
      <c r="B31" s="264" t="s">
        <v>411</v>
      </c>
      <c r="C31" s="180" t="s">
        <v>251</v>
      </c>
      <c r="D31" s="114" t="s">
        <v>65</v>
      </c>
      <c r="E31" s="180" t="s">
        <v>109</v>
      </c>
      <c r="F31" s="180">
        <v>148</v>
      </c>
      <c r="G31" s="267" t="s">
        <v>356</v>
      </c>
      <c r="H31" s="180">
        <v>3</v>
      </c>
      <c r="I31" s="180">
        <v>140</v>
      </c>
      <c r="J31" s="267" t="s">
        <v>358</v>
      </c>
      <c r="K31" s="180">
        <v>5</v>
      </c>
      <c r="L31" s="180">
        <v>148</v>
      </c>
      <c r="M31" s="267" t="s">
        <v>356</v>
      </c>
      <c r="N31" s="106">
        <v>3</v>
      </c>
      <c r="O31" s="265"/>
      <c r="P31" s="106">
        <f t="shared" si="2"/>
        <v>436</v>
      </c>
      <c r="Q31" s="261" t="s">
        <v>393</v>
      </c>
    </row>
    <row r="32" spans="1:17" ht="12.75">
      <c r="A32" s="106">
        <v>4</v>
      </c>
      <c r="B32" s="264" t="s">
        <v>412</v>
      </c>
      <c r="C32" s="106" t="s">
        <v>251</v>
      </c>
      <c r="D32" s="114" t="s">
        <v>262</v>
      </c>
      <c r="E32" s="108" t="s">
        <v>60</v>
      </c>
      <c r="F32" s="106">
        <v>144</v>
      </c>
      <c r="G32" s="267" t="s">
        <v>357</v>
      </c>
      <c r="H32" s="106">
        <v>4</v>
      </c>
      <c r="I32" s="106">
        <v>142.5</v>
      </c>
      <c r="J32" s="267" t="s">
        <v>369</v>
      </c>
      <c r="K32" s="106">
        <v>3</v>
      </c>
      <c r="L32" s="106">
        <v>146</v>
      </c>
      <c r="M32" s="267" t="s">
        <v>350</v>
      </c>
      <c r="N32" s="106">
        <v>4</v>
      </c>
      <c r="O32" s="106">
        <v>1</v>
      </c>
      <c r="P32" s="106">
        <f t="shared" si="2"/>
        <v>432.5</v>
      </c>
      <c r="Q32" s="261" t="s">
        <v>394</v>
      </c>
    </row>
    <row r="33" spans="1:17" ht="12.75">
      <c r="A33" s="106">
        <v>5</v>
      </c>
      <c r="B33" s="264" t="s">
        <v>410</v>
      </c>
      <c r="C33" s="180" t="s">
        <v>251</v>
      </c>
      <c r="D33" s="114" t="s">
        <v>106</v>
      </c>
      <c r="E33" s="108" t="s">
        <v>60</v>
      </c>
      <c r="F33" s="180">
        <v>140</v>
      </c>
      <c r="G33" s="267" t="s">
        <v>358</v>
      </c>
      <c r="H33" s="180">
        <v>5</v>
      </c>
      <c r="I33" s="180">
        <v>140.5</v>
      </c>
      <c r="J33" s="267" t="s">
        <v>371</v>
      </c>
      <c r="K33" s="180">
        <v>4</v>
      </c>
      <c r="L33" s="180">
        <v>145.5</v>
      </c>
      <c r="M33" s="267" t="s">
        <v>363</v>
      </c>
      <c r="N33" s="106">
        <v>5</v>
      </c>
      <c r="O33" s="265"/>
      <c r="P33" s="106">
        <f t="shared" si="2"/>
        <v>426</v>
      </c>
      <c r="Q33" s="261" t="s">
        <v>395</v>
      </c>
    </row>
    <row r="34" spans="1:17" ht="12.75">
      <c r="A34" s="106">
        <v>6</v>
      </c>
      <c r="B34" s="117" t="s">
        <v>413</v>
      </c>
      <c r="C34" s="106" t="s">
        <v>251</v>
      </c>
      <c r="D34" s="113" t="s">
        <v>61</v>
      </c>
      <c r="E34" s="108" t="s">
        <v>60</v>
      </c>
      <c r="F34" s="106">
        <v>104.5</v>
      </c>
      <c r="G34" s="267" t="s">
        <v>359</v>
      </c>
      <c r="H34" s="106">
        <v>6</v>
      </c>
      <c r="I34" s="106">
        <v>103.5</v>
      </c>
      <c r="J34" s="267" t="s">
        <v>372</v>
      </c>
      <c r="K34" s="106">
        <v>6</v>
      </c>
      <c r="L34" s="106">
        <v>86</v>
      </c>
      <c r="M34" s="267" t="s">
        <v>378</v>
      </c>
      <c r="N34" s="106">
        <v>6</v>
      </c>
      <c r="O34" s="106"/>
      <c r="P34" s="106">
        <f t="shared" si="2"/>
        <v>294</v>
      </c>
      <c r="Q34" s="261" t="s">
        <v>396</v>
      </c>
    </row>
    <row r="35" spans="1:17" ht="15">
      <c r="A35" s="184"/>
      <c r="B35" s="147"/>
      <c r="C35" s="193"/>
      <c r="D35" s="183"/>
      <c r="E35" s="144"/>
      <c r="F35" s="194"/>
      <c r="G35" s="184"/>
      <c r="H35" s="194"/>
      <c r="I35" s="194"/>
      <c r="J35" s="184"/>
      <c r="K35" s="194"/>
      <c r="L35" s="184"/>
      <c r="M35" s="184"/>
      <c r="N35" s="194"/>
      <c r="O35" s="184"/>
      <c r="P35" s="184"/>
      <c r="Q35" s="184"/>
    </row>
    <row r="36" spans="1:17" ht="15">
      <c r="A36" s="147"/>
      <c r="B36" s="182" t="s">
        <v>38</v>
      </c>
      <c r="C36" s="184"/>
      <c r="D36" s="190" t="s">
        <v>22</v>
      </c>
      <c r="E36" s="190"/>
      <c r="F36" s="194"/>
      <c r="G36" s="184"/>
      <c r="H36" s="194"/>
      <c r="I36" s="194"/>
      <c r="J36" s="184"/>
      <c r="K36" s="194"/>
      <c r="L36" s="184"/>
      <c r="M36" s="184"/>
      <c r="N36" s="194"/>
      <c r="O36" s="184"/>
      <c r="P36" s="184"/>
      <c r="Q36" s="184"/>
    </row>
    <row r="37" spans="1:17" ht="15">
      <c r="A37" s="184"/>
      <c r="B37" s="184"/>
      <c r="C37" s="184"/>
      <c r="D37" s="183"/>
      <c r="E37" s="184"/>
      <c r="F37" s="194"/>
      <c r="G37" s="184"/>
      <c r="H37" s="194"/>
      <c r="I37" s="194"/>
      <c r="J37" s="184"/>
      <c r="K37" s="194"/>
      <c r="L37" s="184"/>
      <c r="M37" s="184"/>
      <c r="N37" s="194"/>
      <c r="O37" s="184"/>
      <c r="P37" s="184"/>
      <c r="Q37" s="184"/>
    </row>
    <row r="38" spans="1:17" ht="15">
      <c r="A38" s="147"/>
      <c r="B38" s="189" t="s">
        <v>39</v>
      </c>
      <c r="C38" s="184"/>
      <c r="D38" s="190" t="s">
        <v>21</v>
      </c>
      <c r="E38" s="190"/>
      <c r="F38" s="194"/>
      <c r="G38" s="184"/>
      <c r="H38" s="194"/>
      <c r="I38" s="194"/>
      <c r="J38" s="184"/>
      <c r="K38" s="194"/>
      <c r="L38" s="184"/>
      <c r="M38" s="184"/>
      <c r="N38" s="194"/>
      <c r="O38" s="184"/>
      <c r="P38" s="184"/>
      <c r="Q38" s="184"/>
    </row>
    <row r="39" spans="1:17" ht="15">
      <c r="A39" s="184"/>
      <c r="B39" s="184"/>
      <c r="C39" s="184"/>
      <c r="D39" s="183"/>
      <c r="E39" s="184"/>
      <c r="F39" s="194"/>
      <c r="G39" s="184"/>
      <c r="H39" s="194"/>
      <c r="I39" s="194"/>
      <c r="J39" s="184"/>
      <c r="K39" s="194"/>
      <c r="L39" s="184"/>
      <c r="M39" s="184"/>
      <c r="N39" s="194"/>
      <c r="O39" s="184"/>
      <c r="P39" s="184"/>
      <c r="Q39" s="184"/>
    </row>
    <row r="40" spans="1:17" ht="15">
      <c r="A40" s="184"/>
      <c r="B40" s="184"/>
      <c r="C40" s="184"/>
      <c r="D40" s="183"/>
      <c r="E40" s="184"/>
      <c r="F40" s="194"/>
      <c r="G40" s="184"/>
      <c r="H40" s="194"/>
      <c r="I40" s="194"/>
      <c r="J40" s="184"/>
      <c r="K40" s="194"/>
      <c r="L40" s="184"/>
      <c r="M40" s="184"/>
      <c r="N40" s="194"/>
      <c r="O40" s="184"/>
      <c r="P40" s="184"/>
      <c r="Q40" s="184"/>
    </row>
  </sheetData>
  <sheetProtection/>
  <mergeCells count="20">
    <mergeCell ref="A28:Q28"/>
    <mergeCell ref="Q8:Q9"/>
    <mergeCell ref="E8:E9"/>
    <mergeCell ref="F8:H8"/>
    <mergeCell ref="I8:K8"/>
    <mergeCell ref="L8:N8"/>
    <mergeCell ref="A10:Q10"/>
    <mergeCell ref="A21:Q21"/>
    <mergeCell ref="O8:O9"/>
    <mergeCell ref="P8:P9"/>
    <mergeCell ref="A8:A9"/>
    <mergeCell ref="B8:B9"/>
    <mergeCell ref="C8:C9"/>
    <mergeCell ref="D8:D9"/>
    <mergeCell ref="A1:Q1"/>
    <mergeCell ref="A2:Q2"/>
    <mergeCell ref="A6:Q6"/>
    <mergeCell ref="O7:Q7"/>
    <mergeCell ref="A3:Q3"/>
    <mergeCell ref="A4:Q4"/>
  </mergeCells>
  <printOptions/>
  <pageMargins left="0.25" right="0.25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4">
      <selection activeCell="F8" sqref="F8"/>
    </sheetView>
  </sheetViews>
  <sheetFormatPr defaultColWidth="9.140625" defaultRowHeight="12.75"/>
  <cols>
    <col min="1" max="1" width="4.140625" style="77" customWidth="1"/>
    <col min="2" max="2" width="30.140625" style="74" customWidth="1"/>
    <col min="3" max="3" width="10.00390625" style="74" customWidth="1"/>
    <col min="4" max="4" width="24.00390625" style="74" customWidth="1"/>
    <col min="5" max="5" width="22.00390625" style="74" customWidth="1"/>
    <col min="6" max="6" width="6.8515625" style="77" customWidth="1"/>
    <col min="7" max="7" width="7.8515625" style="77" customWidth="1"/>
    <col min="8" max="16384" width="9.140625" style="74" customWidth="1"/>
  </cols>
  <sheetData>
    <row r="1" spans="1:7" ht="36.75" customHeight="1">
      <c r="A1" s="333" t="s">
        <v>23</v>
      </c>
      <c r="B1" s="333"/>
      <c r="C1" s="333"/>
      <c r="D1" s="333"/>
      <c r="E1" s="333"/>
      <c r="F1" s="333"/>
      <c r="G1" s="333"/>
    </row>
    <row r="2" spans="1:7" ht="15.75" customHeight="1">
      <c r="A2" s="330" t="s">
        <v>28</v>
      </c>
      <c r="B2" s="330"/>
      <c r="C2" s="330"/>
      <c r="D2" s="330"/>
      <c r="E2" s="330"/>
      <c r="F2" s="330"/>
      <c r="G2" s="330"/>
    </row>
    <row r="3" spans="1:7" ht="15">
      <c r="A3" s="331" t="s">
        <v>128</v>
      </c>
      <c r="B3" s="332"/>
      <c r="C3" s="332"/>
      <c r="D3" s="332"/>
      <c r="E3" s="332"/>
      <c r="F3" s="332"/>
      <c r="G3" s="332"/>
    </row>
    <row r="4" spans="1:7" ht="30.75" customHeight="1">
      <c r="A4" s="330" t="s">
        <v>414</v>
      </c>
      <c r="B4" s="330"/>
      <c r="C4" s="330"/>
      <c r="D4" s="330"/>
      <c r="E4" s="330"/>
      <c r="F4" s="330"/>
      <c r="G4" s="330"/>
    </row>
    <row r="5" spans="1:7" ht="15">
      <c r="A5" s="124"/>
      <c r="B5" s="125"/>
      <c r="C5" s="124"/>
      <c r="D5" s="125"/>
      <c r="E5" s="125"/>
      <c r="F5" s="126"/>
      <c r="G5" s="126"/>
    </row>
    <row r="6" spans="1:7" s="76" customFormat="1" ht="15">
      <c r="A6" s="127" t="s">
        <v>24</v>
      </c>
      <c r="B6" s="127"/>
      <c r="C6" s="123"/>
      <c r="D6" s="128"/>
      <c r="E6" s="128"/>
      <c r="F6" s="335" t="s">
        <v>26</v>
      </c>
      <c r="G6" s="335"/>
    </row>
    <row r="7" spans="1:7" ht="15.75" customHeight="1">
      <c r="A7" s="342" t="s">
        <v>9</v>
      </c>
      <c r="B7" s="336" t="s">
        <v>29</v>
      </c>
      <c r="C7" s="328" t="s">
        <v>30</v>
      </c>
      <c r="D7" s="329" t="s">
        <v>32</v>
      </c>
      <c r="E7" s="336" t="s">
        <v>235</v>
      </c>
      <c r="F7" s="337" t="s">
        <v>34</v>
      </c>
      <c r="G7" s="338"/>
    </row>
    <row r="8" spans="1:7" ht="31.5" customHeight="1">
      <c r="A8" s="343"/>
      <c r="B8" s="336"/>
      <c r="C8" s="328"/>
      <c r="D8" s="329"/>
      <c r="E8" s="336"/>
      <c r="F8" s="129" t="s">
        <v>36</v>
      </c>
      <c r="G8" s="132" t="s">
        <v>37</v>
      </c>
    </row>
    <row r="9" spans="1:7" ht="15">
      <c r="A9" s="337" t="s">
        <v>130</v>
      </c>
      <c r="B9" s="339"/>
      <c r="C9" s="339"/>
      <c r="D9" s="339"/>
      <c r="E9" s="339"/>
      <c r="F9" s="339"/>
      <c r="G9" s="338"/>
    </row>
    <row r="10" spans="1:7" ht="15">
      <c r="A10" s="91">
        <v>1</v>
      </c>
      <c r="B10" s="82" t="s">
        <v>181</v>
      </c>
      <c r="C10" s="133">
        <v>2</v>
      </c>
      <c r="D10" s="93" t="s">
        <v>81</v>
      </c>
      <c r="E10" s="81" t="s">
        <v>108</v>
      </c>
      <c r="F10" s="135">
        <v>0</v>
      </c>
      <c r="G10" s="135" t="s">
        <v>154</v>
      </c>
    </row>
    <row r="11" spans="1:7" ht="15">
      <c r="A11" s="91">
        <v>2</v>
      </c>
      <c r="B11" s="82" t="s">
        <v>186</v>
      </c>
      <c r="C11" s="133" t="s">
        <v>113</v>
      </c>
      <c r="D11" s="93" t="s">
        <v>64</v>
      </c>
      <c r="E11" s="81" t="s">
        <v>109</v>
      </c>
      <c r="F11" s="135">
        <v>0</v>
      </c>
      <c r="G11" s="135" t="s">
        <v>138</v>
      </c>
    </row>
    <row r="12" spans="1:7" ht="15">
      <c r="A12" s="91">
        <v>3</v>
      </c>
      <c r="B12" s="82" t="s">
        <v>178</v>
      </c>
      <c r="C12" s="133">
        <v>2</v>
      </c>
      <c r="D12" s="93" t="s">
        <v>83</v>
      </c>
      <c r="E12" s="81" t="s">
        <v>110</v>
      </c>
      <c r="F12" s="135">
        <v>0</v>
      </c>
      <c r="G12" s="135" t="s">
        <v>153</v>
      </c>
    </row>
    <row r="13" spans="1:7" ht="15">
      <c r="A13" s="91">
        <v>4</v>
      </c>
      <c r="B13" s="82" t="s">
        <v>187</v>
      </c>
      <c r="C13" s="133">
        <v>3</v>
      </c>
      <c r="D13" s="93" t="s">
        <v>89</v>
      </c>
      <c r="E13" s="81" t="s">
        <v>60</v>
      </c>
      <c r="F13" s="135">
        <v>0</v>
      </c>
      <c r="G13" s="135" t="s">
        <v>139</v>
      </c>
    </row>
    <row r="14" spans="1:7" ht="17.25" customHeight="1">
      <c r="A14" s="91">
        <v>5</v>
      </c>
      <c r="B14" s="82" t="s">
        <v>178</v>
      </c>
      <c r="C14" s="133">
        <v>2</v>
      </c>
      <c r="D14" s="93" t="s">
        <v>82</v>
      </c>
      <c r="E14" s="81" t="s">
        <v>110</v>
      </c>
      <c r="F14" s="135">
        <v>0</v>
      </c>
      <c r="G14" s="135" t="s">
        <v>135</v>
      </c>
    </row>
    <row r="15" spans="1:7" ht="18" customHeight="1">
      <c r="A15" s="91">
        <v>6</v>
      </c>
      <c r="B15" s="82" t="s">
        <v>188</v>
      </c>
      <c r="C15" s="133" t="s">
        <v>112</v>
      </c>
      <c r="D15" s="93" t="s">
        <v>119</v>
      </c>
      <c r="E15" s="81" t="s">
        <v>111</v>
      </c>
      <c r="F15" s="135">
        <v>1.25</v>
      </c>
      <c r="G15" s="135" t="s">
        <v>140</v>
      </c>
    </row>
    <row r="16" spans="1:7" ht="18" customHeight="1">
      <c r="A16" s="91">
        <v>7</v>
      </c>
      <c r="B16" s="82" t="s">
        <v>181</v>
      </c>
      <c r="C16" s="133">
        <v>2</v>
      </c>
      <c r="D16" s="93" t="s">
        <v>136</v>
      </c>
      <c r="E16" s="81" t="s">
        <v>108</v>
      </c>
      <c r="F16" s="135">
        <v>4</v>
      </c>
      <c r="G16" s="135" t="s">
        <v>137</v>
      </c>
    </row>
    <row r="17" spans="1:7" ht="18" customHeight="1">
      <c r="A17" s="91">
        <v>8</v>
      </c>
      <c r="B17" s="82" t="s">
        <v>180</v>
      </c>
      <c r="C17" s="133" t="s">
        <v>112</v>
      </c>
      <c r="D17" s="93" t="s">
        <v>122</v>
      </c>
      <c r="E17" s="81" t="s">
        <v>121</v>
      </c>
      <c r="F17" s="135">
        <v>7</v>
      </c>
      <c r="G17" s="135" t="s">
        <v>141</v>
      </c>
    </row>
    <row r="18" spans="1:7" ht="18" customHeight="1">
      <c r="A18" s="337" t="s">
        <v>129</v>
      </c>
      <c r="B18" s="340"/>
      <c r="C18" s="340"/>
      <c r="D18" s="340"/>
      <c r="E18" s="340"/>
      <c r="F18" s="340"/>
      <c r="G18" s="341"/>
    </row>
    <row r="19" spans="1:7" ht="18" customHeight="1">
      <c r="A19" s="91">
        <v>1</v>
      </c>
      <c r="B19" s="84" t="s">
        <v>189</v>
      </c>
      <c r="C19" s="133">
        <v>3</v>
      </c>
      <c r="D19" s="95" t="s">
        <v>71</v>
      </c>
      <c r="E19" s="83" t="s">
        <v>60</v>
      </c>
      <c r="F19" s="135">
        <v>0</v>
      </c>
      <c r="G19" s="135" t="s">
        <v>151</v>
      </c>
    </row>
    <row r="20" spans="1:7" ht="18" customHeight="1">
      <c r="A20" s="91">
        <v>2</v>
      </c>
      <c r="B20" s="82" t="s">
        <v>190</v>
      </c>
      <c r="C20" s="133">
        <v>3</v>
      </c>
      <c r="D20" s="93" t="s">
        <v>70</v>
      </c>
      <c r="E20" s="81" t="s">
        <v>109</v>
      </c>
      <c r="F20" s="135">
        <v>0</v>
      </c>
      <c r="G20" s="135" t="s">
        <v>143</v>
      </c>
    </row>
    <row r="21" spans="1:7" ht="18" customHeight="1">
      <c r="A21" s="91">
        <v>3</v>
      </c>
      <c r="B21" s="82" t="s">
        <v>191</v>
      </c>
      <c r="C21" s="133">
        <v>2</v>
      </c>
      <c r="D21" s="93" t="s">
        <v>57</v>
      </c>
      <c r="E21" s="81" t="s">
        <v>108</v>
      </c>
      <c r="F21" s="135">
        <v>0</v>
      </c>
      <c r="G21" s="135" t="s">
        <v>142</v>
      </c>
    </row>
    <row r="22" spans="1:7" ht="18.75" customHeight="1">
      <c r="A22" s="91">
        <v>4</v>
      </c>
      <c r="B22" s="82" t="s">
        <v>192</v>
      </c>
      <c r="C22" s="133" t="s">
        <v>114</v>
      </c>
      <c r="D22" s="93" t="s">
        <v>103</v>
      </c>
      <c r="E22" s="81" t="s">
        <v>108</v>
      </c>
      <c r="F22" s="135">
        <v>0</v>
      </c>
      <c r="G22" s="135" t="s">
        <v>146</v>
      </c>
    </row>
    <row r="23" spans="1:7" ht="15">
      <c r="A23" s="91">
        <v>5</v>
      </c>
      <c r="B23" s="82" t="s">
        <v>193</v>
      </c>
      <c r="C23" s="133">
        <v>2</v>
      </c>
      <c r="D23" s="93" t="s">
        <v>49</v>
      </c>
      <c r="E23" s="81" t="s">
        <v>108</v>
      </c>
      <c r="F23" s="135">
        <v>0</v>
      </c>
      <c r="G23" s="135" t="s">
        <v>132</v>
      </c>
    </row>
    <row r="24" spans="1:7" ht="15">
      <c r="A24" s="91">
        <v>6</v>
      </c>
      <c r="B24" s="82" t="s">
        <v>194</v>
      </c>
      <c r="C24" s="133" t="s">
        <v>114</v>
      </c>
      <c r="D24" s="93" t="s">
        <v>125</v>
      </c>
      <c r="E24" s="81" t="s">
        <v>124</v>
      </c>
      <c r="F24" s="135">
        <v>0</v>
      </c>
      <c r="G24" s="135" t="s">
        <v>150</v>
      </c>
    </row>
    <row r="25" spans="1:7" ht="15">
      <c r="A25" s="91">
        <v>7</v>
      </c>
      <c r="B25" s="82" t="s">
        <v>185</v>
      </c>
      <c r="C25" s="133" t="s">
        <v>114</v>
      </c>
      <c r="D25" s="93" t="s">
        <v>123</v>
      </c>
      <c r="E25" s="81" t="s">
        <v>124</v>
      </c>
      <c r="F25" s="135">
        <v>0</v>
      </c>
      <c r="G25" s="135" t="s">
        <v>149</v>
      </c>
    </row>
    <row r="26" spans="1:7" ht="15">
      <c r="A26" s="91">
        <v>8</v>
      </c>
      <c r="B26" s="82" t="s">
        <v>195</v>
      </c>
      <c r="C26" s="133" t="s">
        <v>114</v>
      </c>
      <c r="D26" s="93" t="s">
        <v>77</v>
      </c>
      <c r="E26" s="81" t="s">
        <v>108</v>
      </c>
      <c r="F26" s="135">
        <v>4</v>
      </c>
      <c r="G26" s="135" t="s">
        <v>144</v>
      </c>
    </row>
    <row r="27" spans="1:7" ht="15">
      <c r="A27" s="91">
        <v>9</v>
      </c>
      <c r="B27" s="82" t="s">
        <v>196</v>
      </c>
      <c r="C27" s="133" t="s">
        <v>114</v>
      </c>
      <c r="D27" s="93" t="s">
        <v>107</v>
      </c>
      <c r="E27" s="81" t="s">
        <v>60</v>
      </c>
      <c r="F27" s="135">
        <v>4</v>
      </c>
      <c r="G27" s="135" t="s">
        <v>148</v>
      </c>
    </row>
    <row r="28" spans="1:7" ht="15">
      <c r="A28" s="91">
        <v>10</v>
      </c>
      <c r="B28" s="82" t="s">
        <v>197</v>
      </c>
      <c r="C28" s="136">
        <v>3</v>
      </c>
      <c r="D28" s="94" t="s">
        <v>51</v>
      </c>
      <c r="E28" s="81" t="s">
        <v>108</v>
      </c>
      <c r="F28" s="137">
        <v>4</v>
      </c>
      <c r="G28" s="130" t="s">
        <v>131</v>
      </c>
    </row>
    <row r="29" spans="1:7" ht="15">
      <c r="A29" s="91">
        <v>11</v>
      </c>
      <c r="B29" s="82" t="s">
        <v>177</v>
      </c>
      <c r="C29" s="133">
        <v>2</v>
      </c>
      <c r="D29" s="93" t="s">
        <v>171</v>
      </c>
      <c r="E29" s="81" t="s">
        <v>60</v>
      </c>
      <c r="F29" s="135">
        <v>4</v>
      </c>
      <c r="G29" s="135" t="s">
        <v>147</v>
      </c>
    </row>
    <row r="30" spans="1:7" ht="17.25" customHeight="1">
      <c r="A30" s="91">
        <v>12</v>
      </c>
      <c r="B30" s="84" t="s">
        <v>198</v>
      </c>
      <c r="C30" s="133" t="s">
        <v>114</v>
      </c>
      <c r="D30" s="95" t="s">
        <v>59</v>
      </c>
      <c r="E30" s="83" t="s">
        <v>60</v>
      </c>
      <c r="F30" s="135">
        <v>4</v>
      </c>
      <c r="G30" s="135" t="s">
        <v>155</v>
      </c>
    </row>
    <row r="31" spans="1:7" ht="15">
      <c r="A31" s="91">
        <v>13</v>
      </c>
      <c r="B31" s="84" t="s">
        <v>199</v>
      </c>
      <c r="C31" s="133" t="s">
        <v>114</v>
      </c>
      <c r="D31" s="95" t="s">
        <v>58</v>
      </c>
      <c r="E31" s="83" t="s">
        <v>60</v>
      </c>
      <c r="F31" s="135">
        <v>4</v>
      </c>
      <c r="G31" s="135" t="s">
        <v>134</v>
      </c>
    </row>
    <row r="32" spans="1:7" ht="15">
      <c r="A32" s="91">
        <v>14</v>
      </c>
      <c r="B32" s="82" t="s">
        <v>200</v>
      </c>
      <c r="C32" s="133" t="s">
        <v>114</v>
      </c>
      <c r="D32" s="93" t="s">
        <v>93</v>
      </c>
      <c r="E32" s="81" t="s">
        <v>60</v>
      </c>
      <c r="F32" s="135">
        <v>7</v>
      </c>
      <c r="G32" s="135" t="s">
        <v>145</v>
      </c>
    </row>
    <row r="33" spans="1:7" ht="15">
      <c r="A33" s="143"/>
      <c r="B33" s="144"/>
      <c r="C33" s="145"/>
      <c r="D33" s="146"/>
      <c r="E33" s="147"/>
      <c r="F33" s="148"/>
      <c r="G33" s="149"/>
    </row>
    <row r="34" spans="1:7" ht="15">
      <c r="A34" s="143"/>
      <c r="B34" s="150" t="s">
        <v>38</v>
      </c>
      <c r="C34" s="141"/>
      <c r="D34" s="334" t="s">
        <v>40</v>
      </c>
      <c r="E34" s="334"/>
      <c r="F34" s="143"/>
      <c r="G34" s="143"/>
    </row>
    <row r="35" spans="1:7" ht="15">
      <c r="A35" s="143"/>
      <c r="B35" s="141"/>
      <c r="C35" s="141"/>
      <c r="D35" s="212"/>
      <c r="E35" s="212"/>
      <c r="F35" s="143"/>
      <c r="G35" s="143"/>
    </row>
    <row r="36" spans="1:7" ht="15">
      <c r="A36" s="143"/>
      <c r="B36" s="150" t="s">
        <v>39</v>
      </c>
      <c r="C36" s="141"/>
      <c r="D36" s="334" t="s">
        <v>41</v>
      </c>
      <c r="E36" s="334"/>
      <c r="F36" s="143"/>
      <c r="G36" s="143"/>
    </row>
    <row r="37" spans="1:7" ht="15">
      <c r="A37" s="143"/>
      <c r="B37" s="141"/>
      <c r="C37" s="141"/>
      <c r="D37" s="141"/>
      <c r="E37" s="141"/>
      <c r="F37" s="143"/>
      <c r="G37" s="143"/>
    </row>
    <row r="38" spans="1:7" ht="15">
      <c r="A38" s="143"/>
      <c r="B38" s="141"/>
      <c r="C38" s="141"/>
      <c r="D38" s="141"/>
      <c r="E38" s="141"/>
      <c r="F38" s="143"/>
      <c r="G38" s="143"/>
    </row>
  </sheetData>
  <sheetProtection/>
  <mergeCells count="15">
    <mergeCell ref="D34:E34"/>
    <mergeCell ref="D36:E36"/>
    <mergeCell ref="F6:G6"/>
    <mergeCell ref="B7:B8"/>
    <mergeCell ref="F7:G7"/>
    <mergeCell ref="E7:E8"/>
    <mergeCell ref="A9:G9"/>
    <mergeCell ref="A18:G18"/>
    <mergeCell ref="A7:A8"/>
    <mergeCell ref="C7:C8"/>
    <mergeCell ref="D7:D8"/>
    <mergeCell ref="A2:G2"/>
    <mergeCell ref="A3:G3"/>
    <mergeCell ref="A4:G4"/>
    <mergeCell ref="A1:G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4.00390625" style="77" customWidth="1"/>
    <col min="2" max="2" width="26.57421875" style="158" customWidth="1"/>
    <col min="3" max="3" width="9.28125" style="74" customWidth="1"/>
    <col min="4" max="4" width="9.140625" style="77" hidden="1" customWidth="1"/>
    <col min="5" max="5" width="22.57421875" style="74" customWidth="1"/>
    <col min="6" max="6" width="16.421875" style="74" customWidth="1"/>
    <col min="7" max="7" width="6.8515625" style="77" customWidth="1"/>
    <col min="8" max="8" width="7.8515625" style="77" customWidth="1"/>
    <col min="9" max="9" width="13.57421875" style="74" customWidth="1"/>
    <col min="10" max="16384" width="9.140625" style="74" customWidth="1"/>
  </cols>
  <sheetData>
    <row r="1" spans="1:9" ht="36.75" customHeight="1">
      <c r="A1" s="333" t="s">
        <v>23</v>
      </c>
      <c r="B1" s="333"/>
      <c r="C1" s="333"/>
      <c r="D1" s="333"/>
      <c r="E1" s="333"/>
      <c r="F1" s="333"/>
      <c r="G1" s="333"/>
      <c r="H1" s="333"/>
      <c r="I1" s="333"/>
    </row>
    <row r="2" spans="1:9" ht="15.75" customHeight="1">
      <c r="A2" s="330" t="s">
        <v>28</v>
      </c>
      <c r="B2" s="330"/>
      <c r="C2" s="330"/>
      <c r="D2" s="330"/>
      <c r="E2" s="330"/>
      <c r="F2" s="330"/>
      <c r="G2" s="330"/>
      <c r="H2" s="330"/>
      <c r="I2" s="330"/>
    </row>
    <row r="3" spans="1:9" ht="15">
      <c r="A3" s="331" t="s">
        <v>128</v>
      </c>
      <c r="B3" s="331"/>
      <c r="C3" s="331"/>
      <c r="D3" s="331"/>
      <c r="E3" s="331"/>
      <c r="F3" s="331"/>
      <c r="G3" s="331"/>
      <c r="H3" s="331"/>
      <c r="I3" s="331"/>
    </row>
    <row r="4" spans="1:9" ht="18.75" customHeight="1">
      <c r="A4" s="330" t="s">
        <v>156</v>
      </c>
      <c r="B4" s="330"/>
      <c r="C4" s="330"/>
      <c r="D4" s="330"/>
      <c r="E4" s="330"/>
      <c r="F4" s="330"/>
      <c r="G4" s="330"/>
      <c r="H4" s="330"/>
      <c r="I4" s="330"/>
    </row>
    <row r="5" spans="1:8" ht="15">
      <c r="A5" s="124"/>
      <c r="B5" s="154"/>
      <c r="C5" s="124"/>
      <c r="D5" s="124"/>
      <c r="E5" s="125"/>
      <c r="F5" s="125"/>
      <c r="G5" s="126"/>
      <c r="H5" s="126"/>
    </row>
    <row r="6" spans="1:9" s="76" customFormat="1" ht="15">
      <c r="A6" s="127" t="s">
        <v>24</v>
      </c>
      <c r="B6" s="155"/>
      <c r="C6" s="123"/>
      <c r="D6" s="123"/>
      <c r="E6" s="128"/>
      <c r="F6" s="128"/>
      <c r="G6" s="335" t="s">
        <v>26</v>
      </c>
      <c r="H6" s="335"/>
      <c r="I6" s="335"/>
    </row>
    <row r="7" spans="1:9" ht="18.75" customHeight="1">
      <c r="A7" s="342" t="s">
        <v>9</v>
      </c>
      <c r="B7" s="348" t="s">
        <v>29</v>
      </c>
      <c r="C7" s="328" t="s">
        <v>30</v>
      </c>
      <c r="D7" s="350" t="s">
        <v>31</v>
      </c>
      <c r="E7" s="329" t="s">
        <v>32</v>
      </c>
      <c r="F7" s="336" t="s">
        <v>33</v>
      </c>
      <c r="G7" s="337" t="s">
        <v>34</v>
      </c>
      <c r="H7" s="338"/>
      <c r="I7" s="346" t="s">
        <v>417</v>
      </c>
    </row>
    <row r="8" spans="1:9" ht="29.25" customHeight="1">
      <c r="A8" s="343"/>
      <c r="B8" s="349"/>
      <c r="C8" s="328"/>
      <c r="D8" s="351"/>
      <c r="E8" s="329"/>
      <c r="F8" s="336"/>
      <c r="G8" s="129" t="s">
        <v>36</v>
      </c>
      <c r="H8" s="132" t="s">
        <v>37</v>
      </c>
      <c r="I8" s="347"/>
    </row>
    <row r="9" spans="1:9" ht="15">
      <c r="A9" s="91">
        <v>1</v>
      </c>
      <c r="B9" s="82" t="s">
        <v>173</v>
      </c>
      <c r="C9" s="133" t="s">
        <v>112</v>
      </c>
      <c r="D9" s="134"/>
      <c r="E9" s="93" t="s">
        <v>98</v>
      </c>
      <c r="F9" s="81" t="s">
        <v>108</v>
      </c>
      <c r="G9" s="135">
        <v>0</v>
      </c>
      <c r="H9" s="135" t="s">
        <v>139</v>
      </c>
      <c r="I9" s="268" t="s">
        <v>418</v>
      </c>
    </row>
    <row r="10" spans="1:9" ht="15">
      <c r="A10" s="91">
        <v>2</v>
      </c>
      <c r="B10" s="82" t="s">
        <v>174</v>
      </c>
      <c r="C10" s="133">
        <v>2</v>
      </c>
      <c r="D10" s="134"/>
      <c r="E10" s="93" t="s">
        <v>85</v>
      </c>
      <c r="F10" s="81" t="s">
        <v>110</v>
      </c>
      <c r="G10" s="135">
        <v>0</v>
      </c>
      <c r="H10" s="135" t="s">
        <v>161</v>
      </c>
      <c r="I10" s="268" t="s">
        <v>418</v>
      </c>
    </row>
    <row r="11" spans="1:9" ht="15">
      <c r="A11" s="91">
        <v>3</v>
      </c>
      <c r="B11" s="82" t="s">
        <v>175</v>
      </c>
      <c r="C11" s="133">
        <v>2</v>
      </c>
      <c r="D11" s="134"/>
      <c r="E11" s="93" t="s">
        <v>54</v>
      </c>
      <c r="F11" s="81" t="s">
        <v>108</v>
      </c>
      <c r="G11" s="135">
        <v>0</v>
      </c>
      <c r="H11" s="135" t="s">
        <v>133</v>
      </c>
      <c r="I11" s="268" t="s">
        <v>418</v>
      </c>
    </row>
    <row r="12" spans="1:9" ht="15">
      <c r="A12" s="91">
        <v>4</v>
      </c>
      <c r="B12" s="82" t="s">
        <v>173</v>
      </c>
      <c r="C12" s="133" t="s">
        <v>112</v>
      </c>
      <c r="D12" s="134"/>
      <c r="E12" s="93" t="s">
        <v>115</v>
      </c>
      <c r="F12" s="81" t="s">
        <v>108</v>
      </c>
      <c r="G12" s="135">
        <v>0</v>
      </c>
      <c r="H12" s="135" t="s">
        <v>169</v>
      </c>
      <c r="I12" s="268" t="s">
        <v>418</v>
      </c>
    </row>
    <row r="13" spans="1:9" ht="18" customHeight="1">
      <c r="A13" s="91">
        <v>5</v>
      </c>
      <c r="B13" s="82" t="s">
        <v>175</v>
      </c>
      <c r="C13" s="133">
        <v>2</v>
      </c>
      <c r="D13" s="134"/>
      <c r="E13" s="93" t="s">
        <v>55</v>
      </c>
      <c r="F13" s="81" t="s">
        <v>108</v>
      </c>
      <c r="G13" s="135">
        <v>0</v>
      </c>
      <c r="H13" s="135" t="s">
        <v>168</v>
      </c>
      <c r="I13" s="268" t="s">
        <v>418</v>
      </c>
    </row>
    <row r="14" spans="1:9" ht="15">
      <c r="A14" s="91">
        <v>6</v>
      </c>
      <c r="B14" s="82" t="s">
        <v>176</v>
      </c>
      <c r="C14" s="133" t="s">
        <v>113</v>
      </c>
      <c r="D14" s="134"/>
      <c r="E14" s="93" t="s">
        <v>94</v>
      </c>
      <c r="F14" s="81" t="s">
        <v>108</v>
      </c>
      <c r="G14" s="135">
        <v>0</v>
      </c>
      <c r="H14" s="135" t="s">
        <v>164</v>
      </c>
      <c r="I14" s="268" t="s">
        <v>418</v>
      </c>
    </row>
    <row r="15" spans="1:9" ht="15">
      <c r="A15" s="91">
        <v>7</v>
      </c>
      <c r="B15" s="82" t="s">
        <v>177</v>
      </c>
      <c r="C15" s="151">
        <v>2</v>
      </c>
      <c r="D15" s="151"/>
      <c r="E15" s="93" t="s">
        <v>105</v>
      </c>
      <c r="F15" s="81" t="s">
        <v>60</v>
      </c>
      <c r="G15" s="135">
        <v>0</v>
      </c>
      <c r="H15" s="152" t="s">
        <v>165</v>
      </c>
      <c r="I15" s="268" t="s">
        <v>418</v>
      </c>
    </row>
    <row r="16" spans="1:9" ht="15">
      <c r="A16" s="91">
        <v>8</v>
      </c>
      <c r="B16" s="82" t="s">
        <v>178</v>
      </c>
      <c r="C16" s="133">
        <v>2</v>
      </c>
      <c r="D16" s="134"/>
      <c r="E16" s="93" t="s">
        <v>84</v>
      </c>
      <c r="F16" s="81" t="s">
        <v>110</v>
      </c>
      <c r="G16" s="135">
        <v>4</v>
      </c>
      <c r="H16" s="135" t="s">
        <v>160</v>
      </c>
      <c r="I16" s="268"/>
    </row>
    <row r="17" spans="1:9" ht="15">
      <c r="A17" s="91">
        <v>9</v>
      </c>
      <c r="B17" s="82" t="s">
        <v>179</v>
      </c>
      <c r="C17" s="133">
        <v>1</v>
      </c>
      <c r="D17" s="134"/>
      <c r="E17" s="93" t="s">
        <v>92</v>
      </c>
      <c r="F17" s="81" t="s">
        <v>60</v>
      </c>
      <c r="G17" s="135">
        <v>4</v>
      </c>
      <c r="H17" s="135" t="s">
        <v>147</v>
      </c>
      <c r="I17" s="268"/>
    </row>
    <row r="18" spans="1:9" ht="15">
      <c r="A18" s="91">
        <v>10</v>
      </c>
      <c r="B18" s="82" t="s">
        <v>173</v>
      </c>
      <c r="C18" s="133" t="s">
        <v>112</v>
      </c>
      <c r="D18" s="134"/>
      <c r="E18" s="93" t="s">
        <v>99</v>
      </c>
      <c r="F18" s="81" t="s">
        <v>108</v>
      </c>
      <c r="G18" s="135">
        <v>4</v>
      </c>
      <c r="H18" s="135" t="s">
        <v>163</v>
      </c>
      <c r="I18" s="268"/>
    </row>
    <row r="19" spans="1:9" ht="30">
      <c r="A19" s="91">
        <v>11</v>
      </c>
      <c r="B19" s="82" t="s">
        <v>180</v>
      </c>
      <c r="C19" s="133" t="s">
        <v>112</v>
      </c>
      <c r="D19" s="134"/>
      <c r="E19" s="175" t="s">
        <v>125</v>
      </c>
      <c r="F19" s="81" t="s">
        <v>124</v>
      </c>
      <c r="G19" s="160">
        <v>4.5</v>
      </c>
      <c r="H19" s="160" t="s">
        <v>159</v>
      </c>
      <c r="I19" s="268"/>
    </row>
    <row r="20" spans="1:9" ht="15">
      <c r="A20" s="91">
        <v>12</v>
      </c>
      <c r="B20" s="82" t="s">
        <v>181</v>
      </c>
      <c r="C20" s="136">
        <v>2</v>
      </c>
      <c r="D20" s="134"/>
      <c r="E20" s="93" t="s">
        <v>67</v>
      </c>
      <c r="F20" s="81" t="s">
        <v>108</v>
      </c>
      <c r="G20" s="137">
        <v>8</v>
      </c>
      <c r="H20" s="130" t="s">
        <v>157</v>
      </c>
      <c r="I20" s="268"/>
    </row>
    <row r="21" spans="1:9" ht="15">
      <c r="A21" s="91">
        <v>13</v>
      </c>
      <c r="B21" s="82" t="s">
        <v>182</v>
      </c>
      <c r="C21" s="133" t="s">
        <v>113</v>
      </c>
      <c r="D21" s="140"/>
      <c r="E21" s="93" t="s">
        <v>104</v>
      </c>
      <c r="F21" s="81" t="s">
        <v>108</v>
      </c>
      <c r="G21" s="137">
        <v>8</v>
      </c>
      <c r="H21" s="130" t="s">
        <v>155</v>
      </c>
      <c r="I21" s="268"/>
    </row>
    <row r="22" spans="1:9" ht="15">
      <c r="A22" s="91">
        <v>14</v>
      </c>
      <c r="B22" s="82" t="s">
        <v>183</v>
      </c>
      <c r="C22" s="133">
        <v>2</v>
      </c>
      <c r="D22" s="134"/>
      <c r="E22" s="93" t="s">
        <v>90</v>
      </c>
      <c r="F22" s="81" t="s">
        <v>60</v>
      </c>
      <c r="G22" s="135">
        <v>8</v>
      </c>
      <c r="H22" s="135" t="s">
        <v>162</v>
      </c>
      <c r="I22" s="268"/>
    </row>
    <row r="23" spans="1:9" ht="18.75" customHeight="1">
      <c r="A23" s="91">
        <v>15</v>
      </c>
      <c r="B23" s="82" t="s">
        <v>184</v>
      </c>
      <c r="C23" s="133">
        <v>2</v>
      </c>
      <c r="D23" s="134"/>
      <c r="E23" s="93" t="s">
        <v>56</v>
      </c>
      <c r="F23" s="81" t="s">
        <v>108</v>
      </c>
      <c r="G23" s="135">
        <v>11</v>
      </c>
      <c r="H23" s="135" t="s">
        <v>158</v>
      </c>
      <c r="I23" s="268"/>
    </row>
    <row r="24" spans="1:9" ht="19.5" customHeight="1">
      <c r="A24" s="91">
        <v>16</v>
      </c>
      <c r="B24" s="82" t="s">
        <v>181</v>
      </c>
      <c r="C24" s="136">
        <v>2</v>
      </c>
      <c r="D24" s="136"/>
      <c r="E24" s="93" t="s">
        <v>68</v>
      </c>
      <c r="F24" s="81" t="s">
        <v>108</v>
      </c>
      <c r="G24" s="131">
        <v>12</v>
      </c>
      <c r="H24" s="132" t="s">
        <v>167</v>
      </c>
      <c r="I24" s="268"/>
    </row>
    <row r="25" spans="1:9" ht="30">
      <c r="A25" s="91">
        <v>17</v>
      </c>
      <c r="B25" s="82" t="s">
        <v>185</v>
      </c>
      <c r="C25" s="133" t="s">
        <v>114</v>
      </c>
      <c r="D25" s="134"/>
      <c r="E25" s="175" t="s">
        <v>123</v>
      </c>
      <c r="F25" s="81" t="s">
        <v>124</v>
      </c>
      <c r="G25" s="160">
        <v>16</v>
      </c>
      <c r="H25" s="161" t="s">
        <v>166</v>
      </c>
      <c r="I25" s="268"/>
    </row>
    <row r="26" spans="1:9" ht="31.5" customHeight="1">
      <c r="A26" s="91"/>
      <c r="B26" s="82" t="s">
        <v>180</v>
      </c>
      <c r="C26" s="133" t="s">
        <v>112</v>
      </c>
      <c r="D26" s="134"/>
      <c r="E26" s="175" t="s">
        <v>126</v>
      </c>
      <c r="F26" s="81" t="s">
        <v>121</v>
      </c>
      <c r="G26" s="344" t="s">
        <v>172</v>
      </c>
      <c r="H26" s="345"/>
      <c r="I26" s="269"/>
    </row>
    <row r="27" spans="1:8" ht="15">
      <c r="A27" s="153"/>
      <c r="B27" s="85"/>
      <c r="C27" s="145"/>
      <c r="D27" s="145"/>
      <c r="E27" s="146"/>
      <c r="F27" s="147"/>
      <c r="G27" s="148"/>
      <c r="H27" s="149"/>
    </row>
    <row r="28" spans="1:8" ht="15">
      <c r="A28" s="143"/>
      <c r="B28" s="156" t="s">
        <v>38</v>
      </c>
      <c r="C28" s="141"/>
      <c r="D28" s="143"/>
      <c r="E28" s="334" t="s">
        <v>40</v>
      </c>
      <c r="F28" s="334"/>
      <c r="G28" s="143"/>
      <c r="H28" s="143"/>
    </row>
    <row r="29" spans="1:8" ht="15">
      <c r="A29" s="143"/>
      <c r="B29" s="157"/>
      <c r="C29" s="141"/>
      <c r="D29" s="143"/>
      <c r="E29" s="212"/>
      <c r="F29" s="212"/>
      <c r="G29" s="143"/>
      <c r="H29" s="143"/>
    </row>
    <row r="30" spans="1:8" ht="15">
      <c r="A30" s="143"/>
      <c r="B30" s="156" t="s">
        <v>39</v>
      </c>
      <c r="C30" s="141"/>
      <c r="D30" s="143"/>
      <c r="E30" s="334" t="s">
        <v>41</v>
      </c>
      <c r="F30" s="334"/>
      <c r="G30" s="143"/>
      <c r="H30" s="143"/>
    </row>
    <row r="31" spans="1:8" ht="15">
      <c r="A31" s="143"/>
      <c r="B31" s="157"/>
      <c r="C31" s="141"/>
      <c r="D31" s="143"/>
      <c r="E31" s="141"/>
      <c r="F31" s="141"/>
      <c r="G31" s="143"/>
      <c r="H31" s="143"/>
    </row>
  </sheetData>
  <sheetProtection/>
  <mergeCells count="16">
    <mergeCell ref="I7:I8"/>
    <mergeCell ref="A1:I1"/>
    <mergeCell ref="A2:I2"/>
    <mergeCell ref="A3:I3"/>
    <mergeCell ref="A4:I4"/>
    <mergeCell ref="G6:I6"/>
    <mergeCell ref="A7:A8"/>
    <mergeCell ref="B7:B8"/>
    <mergeCell ref="C7:C8"/>
    <mergeCell ref="D7:D8"/>
    <mergeCell ref="G26:H26"/>
    <mergeCell ref="E28:F28"/>
    <mergeCell ref="E30:F30"/>
    <mergeCell ref="E7:E8"/>
    <mergeCell ref="F7:F8"/>
    <mergeCell ref="G7:H7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0">
      <selection activeCell="G32" sqref="G32:H32"/>
    </sheetView>
  </sheetViews>
  <sheetFormatPr defaultColWidth="9.140625" defaultRowHeight="12.75"/>
  <cols>
    <col min="1" max="1" width="4.00390625" style="77" customWidth="1"/>
    <col min="2" max="2" width="29.8515625" style="74" customWidth="1"/>
    <col min="3" max="3" width="9.421875" style="74" customWidth="1"/>
    <col min="4" max="4" width="9.140625" style="77" hidden="1" customWidth="1"/>
    <col min="5" max="5" width="23.00390625" style="74" customWidth="1"/>
    <col min="6" max="6" width="20.00390625" style="74" customWidth="1"/>
    <col min="7" max="7" width="6.8515625" style="77" customWidth="1"/>
    <col min="8" max="8" width="7.8515625" style="77" customWidth="1"/>
    <col min="9" max="9" width="6.57421875" style="75" customWidth="1"/>
    <col min="10" max="10" width="8.00390625" style="75" customWidth="1"/>
    <col min="11" max="16384" width="9.140625" style="74" customWidth="1"/>
  </cols>
  <sheetData>
    <row r="1" spans="1:10" ht="36.75" customHeight="1">
      <c r="A1" s="333" t="s">
        <v>23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5.75" customHeight="1">
      <c r="A2" s="330" t="s">
        <v>28</v>
      </c>
      <c r="B2" s="330"/>
      <c r="C2" s="330"/>
      <c r="D2" s="330"/>
      <c r="E2" s="330"/>
      <c r="F2" s="330"/>
      <c r="G2" s="330"/>
      <c r="H2" s="330"/>
      <c r="I2" s="330"/>
      <c r="J2" s="330"/>
    </row>
    <row r="3" spans="1:10" ht="15">
      <c r="A3" s="331" t="s">
        <v>128</v>
      </c>
      <c r="B3" s="332"/>
      <c r="C3" s="332"/>
      <c r="D3" s="332"/>
      <c r="E3" s="332"/>
      <c r="F3" s="332"/>
      <c r="G3" s="332"/>
      <c r="H3" s="332"/>
      <c r="I3" s="332"/>
      <c r="J3" s="332"/>
    </row>
    <row r="4" spans="1:10" ht="18.75" customHeight="1">
      <c r="A4" s="330" t="s">
        <v>116</v>
      </c>
      <c r="B4" s="330"/>
      <c r="C4" s="330"/>
      <c r="D4" s="330"/>
      <c r="E4" s="330"/>
      <c r="F4" s="330"/>
      <c r="G4" s="330"/>
      <c r="H4" s="330"/>
      <c r="I4" s="330"/>
      <c r="J4" s="330"/>
    </row>
    <row r="5" spans="1:10" ht="15">
      <c r="A5" s="124"/>
      <c r="B5" s="125"/>
      <c r="C5" s="124"/>
      <c r="D5" s="124"/>
      <c r="E5" s="125"/>
      <c r="F5" s="125"/>
      <c r="G5" s="126"/>
      <c r="H5" s="126"/>
      <c r="I5" s="159"/>
      <c r="J5" s="159"/>
    </row>
    <row r="6" spans="1:10" s="76" customFormat="1" ht="15">
      <c r="A6" s="127" t="s">
        <v>24</v>
      </c>
      <c r="B6" s="127"/>
      <c r="C6" s="123"/>
      <c r="D6" s="123"/>
      <c r="E6" s="128"/>
      <c r="F6" s="128"/>
      <c r="G6" s="335" t="s">
        <v>26</v>
      </c>
      <c r="H6" s="335"/>
      <c r="I6" s="335"/>
      <c r="J6" s="335"/>
    </row>
    <row r="7" spans="1:10" ht="18.75" customHeight="1">
      <c r="A7" s="342" t="s">
        <v>9</v>
      </c>
      <c r="B7" s="336" t="s">
        <v>29</v>
      </c>
      <c r="C7" s="328" t="s">
        <v>30</v>
      </c>
      <c r="D7" s="350" t="s">
        <v>31</v>
      </c>
      <c r="E7" s="329" t="s">
        <v>32</v>
      </c>
      <c r="F7" s="336" t="s">
        <v>33</v>
      </c>
      <c r="G7" s="337" t="s">
        <v>34</v>
      </c>
      <c r="H7" s="338"/>
      <c r="I7" s="344" t="s">
        <v>35</v>
      </c>
      <c r="J7" s="345"/>
    </row>
    <row r="8" spans="1:10" ht="26.25" customHeight="1">
      <c r="A8" s="343"/>
      <c r="B8" s="336"/>
      <c r="C8" s="328"/>
      <c r="D8" s="351"/>
      <c r="E8" s="329"/>
      <c r="F8" s="336"/>
      <c r="G8" s="129" t="s">
        <v>36</v>
      </c>
      <c r="H8" s="132" t="s">
        <v>37</v>
      </c>
      <c r="I8" s="160" t="s">
        <v>36</v>
      </c>
      <c r="J8" s="160" t="s">
        <v>37</v>
      </c>
    </row>
    <row r="9" spans="1:10" ht="16.5" customHeight="1">
      <c r="A9" s="337" t="s">
        <v>398</v>
      </c>
      <c r="B9" s="339"/>
      <c r="C9" s="339"/>
      <c r="D9" s="339"/>
      <c r="E9" s="339"/>
      <c r="F9" s="339"/>
      <c r="G9" s="339"/>
      <c r="H9" s="339"/>
      <c r="I9" s="339"/>
      <c r="J9" s="338"/>
    </row>
    <row r="10" spans="1:10" ht="15">
      <c r="A10" s="91">
        <v>1</v>
      </c>
      <c r="B10" s="82" t="s">
        <v>201</v>
      </c>
      <c r="C10" s="133" t="s">
        <v>114</v>
      </c>
      <c r="D10" s="134"/>
      <c r="E10" s="93" t="s">
        <v>107</v>
      </c>
      <c r="F10" s="81" t="s">
        <v>60</v>
      </c>
      <c r="G10" s="160">
        <v>0</v>
      </c>
      <c r="H10" s="161">
        <v>38.8</v>
      </c>
      <c r="I10" s="160">
        <v>0</v>
      </c>
      <c r="J10" s="161">
        <v>21.8</v>
      </c>
    </row>
    <row r="11" spans="1:10" ht="30">
      <c r="A11" s="91">
        <v>2</v>
      </c>
      <c r="B11" s="176" t="s">
        <v>202</v>
      </c>
      <c r="C11" s="133" t="s">
        <v>114</v>
      </c>
      <c r="D11" s="134"/>
      <c r="E11" s="177" t="s">
        <v>87</v>
      </c>
      <c r="F11" s="81" t="s">
        <v>88</v>
      </c>
      <c r="G11" s="160">
        <v>0</v>
      </c>
      <c r="H11" s="160">
        <v>42.9</v>
      </c>
      <c r="I11" s="160">
        <v>0</v>
      </c>
      <c r="J11" s="161">
        <v>24.1</v>
      </c>
    </row>
    <row r="12" spans="1:10" ht="15">
      <c r="A12" s="91">
        <v>3</v>
      </c>
      <c r="B12" s="78" t="s">
        <v>203</v>
      </c>
      <c r="C12" s="133" t="s">
        <v>114</v>
      </c>
      <c r="D12" s="134"/>
      <c r="E12" s="94" t="s">
        <v>107</v>
      </c>
      <c r="F12" s="81" t="s">
        <v>60</v>
      </c>
      <c r="G12" s="135">
        <v>0</v>
      </c>
      <c r="H12" s="135">
        <v>46.3</v>
      </c>
      <c r="I12" s="160">
        <v>0</v>
      </c>
      <c r="J12" s="161">
        <v>28.8</v>
      </c>
    </row>
    <row r="13" spans="1:10" ht="30">
      <c r="A13" s="91">
        <v>4</v>
      </c>
      <c r="B13" s="176" t="s">
        <v>204</v>
      </c>
      <c r="C13" s="133" t="s">
        <v>114</v>
      </c>
      <c r="D13" s="134"/>
      <c r="E13" s="177" t="s">
        <v>87</v>
      </c>
      <c r="F13" s="81" t="s">
        <v>88</v>
      </c>
      <c r="G13" s="160">
        <v>3</v>
      </c>
      <c r="H13" s="160">
        <v>48.4</v>
      </c>
      <c r="I13" s="160"/>
      <c r="J13" s="161"/>
    </row>
    <row r="14" spans="1:10" ht="15">
      <c r="A14" s="91">
        <v>5</v>
      </c>
      <c r="B14" s="78" t="s">
        <v>205</v>
      </c>
      <c r="C14" s="133" t="s">
        <v>114</v>
      </c>
      <c r="D14" s="134"/>
      <c r="E14" s="93" t="s">
        <v>74</v>
      </c>
      <c r="F14" s="81" t="s">
        <v>60</v>
      </c>
      <c r="G14" s="135">
        <v>3</v>
      </c>
      <c r="H14" s="135">
        <v>56.7</v>
      </c>
      <c r="I14" s="160"/>
      <c r="J14" s="161"/>
    </row>
    <row r="15" spans="1:10" ht="15">
      <c r="A15" s="91">
        <v>6</v>
      </c>
      <c r="B15" s="78" t="s">
        <v>206</v>
      </c>
      <c r="C15" s="133" t="s">
        <v>114</v>
      </c>
      <c r="D15" s="134"/>
      <c r="E15" s="94" t="s">
        <v>65</v>
      </c>
      <c r="F15" s="81" t="s">
        <v>109</v>
      </c>
      <c r="G15" s="135">
        <v>4</v>
      </c>
      <c r="H15" s="135">
        <v>46.4</v>
      </c>
      <c r="I15" s="160"/>
      <c r="J15" s="161"/>
    </row>
    <row r="16" spans="1:10" ht="15">
      <c r="A16" s="91"/>
      <c r="B16" s="78" t="s">
        <v>216</v>
      </c>
      <c r="C16" s="133" t="s">
        <v>114</v>
      </c>
      <c r="D16" s="134"/>
      <c r="E16" s="93" t="s">
        <v>106</v>
      </c>
      <c r="F16" s="81" t="s">
        <v>60</v>
      </c>
      <c r="G16" s="352" t="s">
        <v>172</v>
      </c>
      <c r="H16" s="353"/>
      <c r="I16" s="160"/>
      <c r="J16" s="161"/>
    </row>
    <row r="17" spans="1:10" ht="30">
      <c r="A17" s="91"/>
      <c r="B17" s="176" t="s">
        <v>204</v>
      </c>
      <c r="C17" s="133" t="s">
        <v>114</v>
      </c>
      <c r="D17" s="134"/>
      <c r="E17" s="177" t="s">
        <v>170</v>
      </c>
      <c r="F17" s="81" t="s">
        <v>88</v>
      </c>
      <c r="G17" s="344" t="s">
        <v>172</v>
      </c>
      <c r="H17" s="345"/>
      <c r="I17" s="160"/>
      <c r="J17" s="161"/>
    </row>
    <row r="18" spans="1:10" ht="15">
      <c r="A18" s="337" t="s">
        <v>399</v>
      </c>
      <c r="B18" s="339"/>
      <c r="C18" s="339"/>
      <c r="D18" s="339"/>
      <c r="E18" s="339"/>
      <c r="F18" s="339"/>
      <c r="G18" s="339"/>
      <c r="H18" s="339"/>
      <c r="I18" s="339"/>
      <c r="J18" s="338"/>
    </row>
    <row r="19" spans="1:10" ht="15">
      <c r="A19" s="91">
        <v>1</v>
      </c>
      <c r="B19" s="82" t="s">
        <v>195</v>
      </c>
      <c r="C19" s="133" t="s">
        <v>114</v>
      </c>
      <c r="D19" s="134"/>
      <c r="E19" s="94" t="s">
        <v>214</v>
      </c>
      <c r="F19" s="81" t="s">
        <v>108</v>
      </c>
      <c r="G19" s="160">
        <v>0</v>
      </c>
      <c r="H19" s="161">
        <v>35.7</v>
      </c>
      <c r="I19" s="160">
        <v>0</v>
      </c>
      <c r="J19" s="161">
        <v>20.8</v>
      </c>
    </row>
    <row r="20" spans="1:10" ht="15">
      <c r="A20" s="91">
        <v>2</v>
      </c>
      <c r="B20" s="78" t="s">
        <v>207</v>
      </c>
      <c r="C20" s="133" t="s">
        <v>114</v>
      </c>
      <c r="D20" s="134"/>
      <c r="E20" s="93" t="s">
        <v>86</v>
      </c>
      <c r="F20" s="81" t="s">
        <v>110</v>
      </c>
      <c r="G20" s="135">
        <v>0</v>
      </c>
      <c r="H20" s="135">
        <v>44.9</v>
      </c>
      <c r="I20" s="160">
        <v>0</v>
      </c>
      <c r="J20" s="161">
        <v>23</v>
      </c>
    </row>
    <row r="21" spans="1:10" ht="15">
      <c r="A21" s="91">
        <v>3</v>
      </c>
      <c r="B21" s="78" t="s">
        <v>208</v>
      </c>
      <c r="C21" s="133" t="s">
        <v>113</v>
      </c>
      <c r="D21" s="134"/>
      <c r="E21" s="93" t="s">
        <v>91</v>
      </c>
      <c r="F21" s="81" t="s">
        <v>60</v>
      </c>
      <c r="G21" s="135">
        <v>0</v>
      </c>
      <c r="H21" s="135">
        <v>47.4</v>
      </c>
      <c r="I21" s="160">
        <v>0</v>
      </c>
      <c r="J21" s="161">
        <v>24.2</v>
      </c>
    </row>
    <row r="22" spans="1:10" ht="15">
      <c r="A22" s="91">
        <v>4</v>
      </c>
      <c r="B22" s="82" t="s">
        <v>181</v>
      </c>
      <c r="C22" s="133">
        <v>2</v>
      </c>
      <c r="D22" s="134"/>
      <c r="E22" s="93" t="s">
        <v>56</v>
      </c>
      <c r="F22" s="81" t="s">
        <v>108</v>
      </c>
      <c r="G22" s="131">
        <v>0</v>
      </c>
      <c r="H22" s="132">
        <v>51</v>
      </c>
      <c r="I22" s="135">
        <v>0</v>
      </c>
      <c r="J22" s="135">
        <v>26.3</v>
      </c>
    </row>
    <row r="23" spans="1:10" ht="15">
      <c r="A23" s="91">
        <v>5</v>
      </c>
      <c r="B23" s="78" t="s">
        <v>175</v>
      </c>
      <c r="C23" s="133">
        <v>2</v>
      </c>
      <c r="D23" s="134"/>
      <c r="E23" s="93" t="s">
        <v>69</v>
      </c>
      <c r="F23" s="81" t="s">
        <v>108</v>
      </c>
      <c r="G23" s="135">
        <v>0</v>
      </c>
      <c r="H23" s="135">
        <v>55.7</v>
      </c>
      <c r="I23" s="160">
        <v>0</v>
      </c>
      <c r="J23" s="161">
        <v>30.3</v>
      </c>
    </row>
    <row r="24" spans="1:10" ht="15">
      <c r="A24" s="91">
        <v>6</v>
      </c>
      <c r="B24" s="82" t="s">
        <v>197</v>
      </c>
      <c r="C24" s="136">
        <v>3</v>
      </c>
      <c r="D24" s="136"/>
      <c r="E24" s="94" t="s">
        <v>52</v>
      </c>
      <c r="F24" s="81" t="s">
        <v>108</v>
      </c>
      <c r="G24" s="131">
        <v>0</v>
      </c>
      <c r="H24" s="132">
        <v>39.3</v>
      </c>
      <c r="I24" s="135">
        <v>4</v>
      </c>
      <c r="J24" s="135">
        <v>22.6</v>
      </c>
    </row>
    <row r="25" spans="1:10" ht="17.25" customHeight="1">
      <c r="A25" s="91">
        <v>7</v>
      </c>
      <c r="B25" s="78" t="s">
        <v>209</v>
      </c>
      <c r="C25" s="133" t="s">
        <v>114</v>
      </c>
      <c r="D25" s="134"/>
      <c r="E25" s="93" t="s">
        <v>126</v>
      </c>
      <c r="F25" s="81" t="s">
        <v>127</v>
      </c>
      <c r="G25" s="135">
        <v>0</v>
      </c>
      <c r="H25" s="135">
        <v>44.5</v>
      </c>
      <c r="I25" s="160">
        <v>4</v>
      </c>
      <c r="J25" s="161">
        <v>30.1</v>
      </c>
    </row>
    <row r="26" spans="1:10" ht="15">
      <c r="A26" s="91">
        <v>8</v>
      </c>
      <c r="B26" s="78" t="s">
        <v>186</v>
      </c>
      <c r="C26" s="133" t="s">
        <v>113</v>
      </c>
      <c r="D26" s="134"/>
      <c r="E26" s="93" t="s">
        <v>66</v>
      </c>
      <c r="F26" s="81" t="s">
        <v>109</v>
      </c>
      <c r="G26" s="135">
        <v>0</v>
      </c>
      <c r="H26" s="135">
        <v>44.5</v>
      </c>
      <c r="I26" s="344" t="s">
        <v>172</v>
      </c>
      <c r="J26" s="345"/>
    </row>
    <row r="27" spans="1:10" ht="15">
      <c r="A27" s="91">
        <v>9</v>
      </c>
      <c r="B27" s="78" t="s">
        <v>210</v>
      </c>
      <c r="C27" s="133" t="s">
        <v>114</v>
      </c>
      <c r="D27" s="134"/>
      <c r="E27" s="94" t="s">
        <v>65</v>
      </c>
      <c r="F27" s="81" t="s">
        <v>109</v>
      </c>
      <c r="G27" s="135">
        <v>3</v>
      </c>
      <c r="H27" s="135">
        <v>59.8</v>
      </c>
      <c r="I27" s="160"/>
      <c r="J27" s="161"/>
    </row>
    <row r="28" spans="1:10" ht="15">
      <c r="A28" s="91">
        <v>10</v>
      </c>
      <c r="B28" s="78" t="s">
        <v>211</v>
      </c>
      <c r="C28" s="133">
        <v>2</v>
      </c>
      <c r="D28" s="134"/>
      <c r="E28" s="93" t="s">
        <v>75</v>
      </c>
      <c r="F28" s="81" t="s">
        <v>108</v>
      </c>
      <c r="G28" s="135">
        <v>3</v>
      </c>
      <c r="H28" s="135">
        <v>54.5</v>
      </c>
      <c r="I28" s="160"/>
      <c r="J28" s="161"/>
    </row>
    <row r="29" spans="1:10" ht="15">
      <c r="A29" s="91">
        <v>11</v>
      </c>
      <c r="B29" s="82" t="s">
        <v>189</v>
      </c>
      <c r="C29" s="133">
        <v>3</v>
      </c>
      <c r="D29" s="134"/>
      <c r="E29" s="93" t="s">
        <v>152</v>
      </c>
      <c r="F29" s="81" t="s">
        <v>109</v>
      </c>
      <c r="G29" s="135">
        <v>4</v>
      </c>
      <c r="H29" s="152">
        <v>43.4</v>
      </c>
      <c r="I29" s="136"/>
      <c r="J29" s="162"/>
    </row>
    <row r="30" spans="1:10" ht="15">
      <c r="A30" s="91">
        <v>12</v>
      </c>
      <c r="B30" s="82" t="s">
        <v>197</v>
      </c>
      <c r="C30" s="133">
        <v>3</v>
      </c>
      <c r="D30" s="134"/>
      <c r="E30" s="94" t="s">
        <v>51</v>
      </c>
      <c r="F30" s="81" t="s">
        <v>108</v>
      </c>
      <c r="G30" s="135">
        <v>10.25</v>
      </c>
      <c r="H30" s="135">
        <v>64.1</v>
      </c>
      <c r="I30" s="160"/>
      <c r="J30" s="161"/>
    </row>
    <row r="31" spans="1:10" ht="15">
      <c r="A31" s="91"/>
      <c r="B31" s="78" t="s">
        <v>212</v>
      </c>
      <c r="C31" s="133" t="s">
        <v>114</v>
      </c>
      <c r="D31" s="134"/>
      <c r="E31" s="93" t="s">
        <v>95</v>
      </c>
      <c r="F31" s="81" t="s">
        <v>108</v>
      </c>
      <c r="G31" s="352" t="s">
        <v>172</v>
      </c>
      <c r="H31" s="353"/>
      <c r="I31" s="160"/>
      <c r="J31" s="161"/>
    </row>
    <row r="32" spans="1:10" ht="15">
      <c r="A32" s="91"/>
      <c r="B32" s="78" t="s">
        <v>213</v>
      </c>
      <c r="C32" s="133" t="s">
        <v>114</v>
      </c>
      <c r="D32" s="134"/>
      <c r="E32" s="93" t="s">
        <v>152</v>
      </c>
      <c r="F32" s="81" t="s">
        <v>109</v>
      </c>
      <c r="G32" s="352" t="s">
        <v>172</v>
      </c>
      <c r="H32" s="353"/>
      <c r="I32" s="160"/>
      <c r="J32" s="161"/>
    </row>
    <row r="33" spans="1:10" ht="15">
      <c r="A33" s="138"/>
      <c r="B33" s="85"/>
      <c r="C33" s="139"/>
      <c r="D33" s="140"/>
      <c r="E33" s="163"/>
      <c r="F33" s="86"/>
      <c r="G33" s="142"/>
      <c r="H33" s="142"/>
      <c r="I33" s="164"/>
      <c r="J33" s="165"/>
    </row>
    <row r="34" spans="1:10" ht="15">
      <c r="A34" s="143"/>
      <c r="B34" s="156" t="s">
        <v>38</v>
      </c>
      <c r="C34" s="141"/>
      <c r="D34" s="143"/>
      <c r="E34" s="334" t="s">
        <v>40</v>
      </c>
      <c r="F34" s="334"/>
      <c r="G34" s="143"/>
      <c r="H34" s="143"/>
      <c r="I34" s="159"/>
      <c r="J34" s="159"/>
    </row>
    <row r="35" spans="1:10" ht="15">
      <c r="A35" s="143"/>
      <c r="B35" s="141"/>
      <c r="C35" s="141"/>
      <c r="D35" s="143"/>
      <c r="E35" s="141"/>
      <c r="F35" s="141"/>
      <c r="G35" s="143"/>
      <c r="H35" s="143"/>
      <c r="I35" s="159"/>
      <c r="J35" s="159"/>
    </row>
    <row r="36" spans="1:10" ht="15">
      <c r="A36" s="143"/>
      <c r="B36" s="150" t="s">
        <v>39</v>
      </c>
      <c r="C36" s="141"/>
      <c r="D36" s="143"/>
      <c r="E36" s="334" t="s">
        <v>41</v>
      </c>
      <c r="F36" s="334"/>
      <c r="G36" s="143"/>
      <c r="H36" s="143"/>
      <c r="I36" s="159"/>
      <c r="J36" s="159"/>
    </row>
  </sheetData>
  <sheetProtection/>
  <mergeCells count="22">
    <mergeCell ref="E34:F34"/>
    <mergeCell ref="E36:F36"/>
    <mergeCell ref="G6:J6"/>
    <mergeCell ref="A7:A8"/>
    <mergeCell ref="B7:B8"/>
    <mergeCell ref="C7:C8"/>
    <mergeCell ref="I7:J7"/>
    <mergeCell ref="D7:D8"/>
    <mergeCell ref="E7:E8"/>
    <mergeCell ref="F7:F8"/>
    <mergeCell ref="G7:H7"/>
    <mergeCell ref="A1:J1"/>
    <mergeCell ref="A2:J2"/>
    <mergeCell ref="A3:J3"/>
    <mergeCell ref="A4:J4"/>
    <mergeCell ref="I26:J26"/>
    <mergeCell ref="G31:H31"/>
    <mergeCell ref="G32:H32"/>
    <mergeCell ref="A9:J9"/>
    <mergeCell ref="A18:J18"/>
    <mergeCell ref="G16:H16"/>
    <mergeCell ref="G17:H17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C15" sqref="C15"/>
    </sheetView>
  </sheetViews>
  <sheetFormatPr defaultColWidth="9.140625" defaultRowHeight="12.75"/>
  <cols>
    <col min="1" max="1" width="4.7109375" style="4" customWidth="1"/>
    <col min="2" max="2" width="30.7109375" style="1" customWidth="1"/>
    <col min="3" max="3" width="6.7109375" style="2" customWidth="1"/>
    <col min="4" max="4" width="20.7109375" style="1" customWidth="1"/>
    <col min="5" max="5" width="25.7109375" style="5" customWidth="1"/>
    <col min="6" max="6" width="7.7109375" style="11" customWidth="1"/>
    <col min="7" max="7" width="7.7109375" style="10" customWidth="1"/>
    <col min="8" max="8" width="6.7109375" style="12" customWidth="1"/>
    <col min="9" max="9" width="7.7109375" style="13" customWidth="1"/>
    <col min="10" max="10" width="6.7109375" style="12" customWidth="1"/>
    <col min="11" max="11" width="7.7109375" style="14" customWidth="1"/>
    <col min="12" max="12" width="7.7109375" style="15" customWidth="1"/>
    <col min="13" max="16384" width="9.140625" style="1" customWidth="1"/>
  </cols>
  <sheetData>
    <row r="1" spans="1:12" s="2" customFormat="1" ht="36.75" customHeight="1">
      <c r="A1" s="270" t="s">
        <v>23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5">
      <c r="A2" s="271" t="s">
        <v>118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2" s="35" customFormat="1" ht="15" customHeight="1">
      <c r="A3" s="271" t="s">
        <v>19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2" s="35" customFormat="1" ht="15" customHeight="1">
      <c r="A4" s="271" t="s">
        <v>415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s="3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2" customFormat="1" ht="15.75" thickBot="1">
      <c r="A6" s="35" t="s">
        <v>245</v>
      </c>
      <c r="B6" s="35"/>
      <c r="C6" s="36"/>
      <c r="D6" s="17"/>
      <c r="E6" s="3"/>
      <c r="F6" s="17"/>
      <c r="G6" s="8"/>
      <c r="H6" s="18"/>
      <c r="I6" s="17"/>
      <c r="J6" s="119"/>
      <c r="K6" s="14"/>
      <c r="L6" s="10" t="s">
        <v>20</v>
      </c>
    </row>
    <row r="7" spans="1:12" s="2" customFormat="1" ht="15.75" customHeight="1">
      <c r="A7" s="361" t="s">
        <v>9</v>
      </c>
      <c r="B7" s="354" t="s">
        <v>1</v>
      </c>
      <c r="C7" s="356"/>
      <c r="D7" s="53" t="s">
        <v>0</v>
      </c>
      <c r="E7" s="363" t="s">
        <v>235</v>
      </c>
      <c r="F7" s="354" t="s">
        <v>2</v>
      </c>
      <c r="G7" s="355"/>
      <c r="H7" s="354" t="s">
        <v>7</v>
      </c>
      <c r="I7" s="356"/>
      <c r="J7" s="356"/>
      <c r="K7" s="355"/>
      <c r="L7" s="357" t="s">
        <v>11</v>
      </c>
    </row>
    <row r="8" spans="1:12" s="2" customFormat="1" ht="24.75" customHeight="1" thickBot="1">
      <c r="A8" s="362"/>
      <c r="B8" s="33" t="s">
        <v>8</v>
      </c>
      <c r="C8" s="25" t="s">
        <v>248</v>
      </c>
      <c r="D8" s="33" t="s">
        <v>10</v>
      </c>
      <c r="E8" s="364"/>
      <c r="F8" s="105" t="s">
        <v>3</v>
      </c>
      <c r="G8" s="31" t="s">
        <v>4</v>
      </c>
      <c r="H8" s="99" t="s">
        <v>4</v>
      </c>
      <c r="I8" s="359" t="s">
        <v>5</v>
      </c>
      <c r="J8" s="360"/>
      <c r="K8" s="27" t="s">
        <v>6</v>
      </c>
      <c r="L8" s="358"/>
    </row>
    <row r="9" spans="1:12" s="21" customFormat="1" ht="15">
      <c r="A9" s="104">
        <v>1</v>
      </c>
      <c r="B9" s="87" t="s">
        <v>193</v>
      </c>
      <c r="C9" s="88">
        <v>2</v>
      </c>
      <c r="D9" s="103" t="s">
        <v>49</v>
      </c>
      <c r="E9" s="88" t="s">
        <v>108</v>
      </c>
      <c r="F9" s="34">
        <v>65.43</v>
      </c>
      <c r="G9" s="168">
        <f>SUM((100-$F$9)*1.5)</f>
        <v>51.85499999999999</v>
      </c>
      <c r="H9" s="174">
        <v>0</v>
      </c>
      <c r="I9" s="169" t="s">
        <v>132</v>
      </c>
      <c r="J9" s="170">
        <v>0</v>
      </c>
      <c r="K9" s="171">
        <v>0</v>
      </c>
      <c r="L9" s="167">
        <f>SUM($G$9+$K$9)</f>
        <v>51.85499999999999</v>
      </c>
    </row>
    <row r="10" spans="1:12" s="21" customFormat="1" ht="15">
      <c r="A10" s="104">
        <v>2</v>
      </c>
      <c r="B10" s="87" t="s">
        <v>191</v>
      </c>
      <c r="C10" s="88">
        <v>2</v>
      </c>
      <c r="D10" s="103" t="s">
        <v>57</v>
      </c>
      <c r="E10" s="88" t="s">
        <v>108</v>
      </c>
      <c r="F10" s="34">
        <v>64.35</v>
      </c>
      <c r="G10" s="168">
        <f>SUM((100-$F$10)*1.5)</f>
        <v>53.47500000000001</v>
      </c>
      <c r="H10" s="39">
        <v>0</v>
      </c>
      <c r="I10" s="169" t="s">
        <v>142</v>
      </c>
      <c r="J10" s="172">
        <v>0</v>
      </c>
      <c r="K10" s="171">
        <v>0</v>
      </c>
      <c r="L10" s="167">
        <f>SUM($G$10+$K$10)</f>
        <v>53.47500000000001</v>
      </c>
    </row>
    <row r="11" spans="1:12" s="21" customFormat="1" ht="15">
      <c r="A11" s="104">
        <v>3</v>
      </c>
      <c r="B11" s="78" t="s">
        <v>199</v>
      </c>
      <c r="C11" s="79" t="s">
        <v>416</v>
      </c>
      <c r="D11" s="93" t="s">
        <v>58</v>
      </c>
      <c r="E11" s="81" t="s">
        <v>60</v>
      </c>
      <c r="F11" s="34">
        <v>63.84</v>
      </c>
      <c r="G11" s="168">
        <f>SUM((100-$F$11)*1.5)</f>
        <v>54.239999999999995</v>
      </c>
      <c r="H11" s="39">
        <v>4</v>
      </c>
      <c r="I11" s="169" t="s">
        <v>134</v>
      </c>
      <c r="J11" s="170">
        <v>4</v>
      </c>
      <c r="K11" s="171">
        <v>4</v>
      </c>
      <c r="L11" s="167">
        <f>SUM($G$11+$K$11)</f>
        <v>58.239999999999995</v>
      </c>
    </row>
    <row r="12" spans="1:12" s="21" customFormat="1" ht="15">
      <c r="A12" s="104">
        <v>4</v>
      </c>
      <c r="B12" s="87" t="s">
        <v>198</v>
      </c>
      <c r="C12" s="88" t="s">
        <v>416</v>
      </c>
      <c r="D12" s="103" t="s">
        <v>59</v>
      </c>
      <c r="E12" s="88" t="s">
        <v>60</v>
      </c>
      <c r="F12" s="34">
        <v>63.48</v>
      </c>
      <c r="G12" s="168">
        <f>SUM((100-$F$12)*1.5)</f>
        <v>54.78</v>
      </c>
      <c r="H12" s="39">
        <v>4</v>
      </c>
      <c r="I12" s="169" t="s">
        <v>155</v>
      </c>
      <c r="J12" s="170">
        <v>4</v>
      </c>
      <c r="K12" s="171">
        <v>4</v>
      </c>
      <c r="L12" s="167">
        <f>SUM($G$12+$K$12)</f>
        <v>58.78</v>
      </c>
    </row>
    <row r="13" spans="1:12" s="21" customFormat="1" ht="15">
      <c r="A13" s="104">
        <v>5</v>
      </c>
      <c r="B13" s="78" t="s">
        <v>192</v>
      </c>
      <c r="C13" s="79" t="s">
        <v>416</v>
      </c>
      <c r="D13" s="93" t="s">
        <v>103</v>
      </c>
      <c r="E13" s="81" t="s">
        <v>108</v>
      </c>
      <c r="F13" s="34">
        <v>58.55</v>
      </c>
      <c r="G13" s="168">
        <v>62.2</v>
      </c>
      <c r="H13" s="39">
        <v>0</v>
      </c>
      <c r="I13" s="173" t="s">
        <v>146</v>
      </c>
      <c r="J13" s="170">
        <v>0</v>
      </c>
      <c r="K13" s="171">
        <v>0</v>
      </c>
      <c r="L13" s="167">
        <v>62.2</v>
      </c>
    </row>
    <row r="14" spans="1:12" s="21" customFormat="1" ht="15">
      <c r="A14" s="104">
        <v>6</v>
      </c>
      <c r="B14" s="78" t="s">
        <v>201</v>
      </c>
      <c r="C14" s="79" t="s">
        <v>416</v>
      </c>
      <c r="D14" s="93" t="s">
        <v>107</v>
      </c>
      <c r="E14" s="91" t="s">
        <v>60</v>
      </c>
      <c r="F14" s="34">
        <v>60.58</v>
      </c>
      <c r="G14" s="168">
        <v>59.1</v>
      </c>
      <c r="H14" s="174">
        <v>4</v>
      </c>
      <c r="I14" s="173" t="s">
        <v>148</v>
      </c>
      <c r="J14" s="170">
        <v>4</v>
      </c>
      <c r="K14" s="171">
        <v>4</v>
      </c>
      <c r="L14" s="167">
        <v>63.1</v>
      </c>
    </row>
    <row r="15" spans="1:12" s="21" customFormat="1" ht="15">
      <c r="A15" s="104">
        <v>7</v>
      </c>
      <c r="B15" s="78" t="s">
        <v>200</v>
      </c>
      <c r="C15" s="79" t="s">
        <v>416</v>
      </c>
      <c r="D15" s="93" t="s">
        <v>93</v>
      </c>
      <c r="E15" s="81" t="s">
        <v>60</v>
      </c>
      <c r="F15" s="34">
        <v>60.72</v>
      </c>
      <c r="G15" s="168">
        <v>58.9</v>
      </c>
      <c r="H15" s="39">
        <v>7</v>
      </c>
      <c r="I15" s="173" t="s">
        <v>145</v>
      </c>
      <c r="J15" s="170">
        <v>7</v>
      </c>
      <c r="K15" s="171">
        <v>7</v>
      </c>
      <c r="L15" s="167">
        <v>65.9</v>
      </c>
    </row>
    <row r="16" spans="1:12" s="2" customFormat="1" ht="15">
      <c r="A16" s="55"/>
      <c r="B16" s="56"/>
      <c r="C16" s="56"/>
      <c r="D16" s="56"/>
      <c r="E16" s="57"/>
      <c r="F16" s="56"/>
      <c r="G16" s="58"/>
      <c r="H16" s="59"/>
      <c r="I16" s="56"/>
      <c r="J16" s="56"/>
      <c r="K16" s="58"/>
      <c r="L16" s="60"/>
    </row>
    <row r="17" spans="1:17" ht="15">
      <c r="A17" s="3"/>
      <c r="B17" s="188" t="s">
        <v>38</v>
      </c>
      <c r="C17" s="62"/>
      <c r="D17" s="190" t="s">
        <v>22</v>
      </c>
      <c r="E17" s="190"/>
      <c r="F17" s="61"/>
      <c r="G17" s="62"/>
      <c r="H17" s="63"/>
      <c r="I17" s="63"/>
      <c r="J17" s="63"/>
      <c r="K17" s="63"/>
      <c r="L17" s="40"/>
      <c r="Q17" s="7"/>
    </row>
    <row r="18" spans="1:17" ht="9.75" customHeight="1">
      <c r="A18" s="3"/>
      <c r="B18" s="68"/>
      <c r="C18" s="52"/>
      <c r="D18" s="190"/>
      <c r="E18" s="190"/>
      <c r="F18" s="63"/>
      <c r="G18" s="63"/>
      <c r="H18" s="63"/>
      <c r="I18" s="63"/>
      <c r="J18" s="63"/>
      <c r="K18" s="8"/>
      <c r="L18" s="40"/>
      <c r="Q18" s="7"/>
    </row>
    <row r="19" spans="1:17" ht="15">
      <c r="A19" s="3"/>
      <c r="B19" s="189" t="s">
        <v>39</v>
      </c>
      <c r="C19" s="65"/>
      <c r="D19" s="190" t="s">
        <v>21</v>
      </c>
      <c r="E19" s="190"/>
      <c r="F19" s="63"/>
      <c r="G19" s="61"/>
      <c r="H19" s="63"/>
      <c r="I19" s="63"/>
      <c r="J19" s="63"/>
      <c r="K19" s="63"/>
      <c r="L19" s="63"/>
      <c r="Q19" s="7"/>
    </row>
    <row r="20" spans="1:17" ht="9.75" customHeight="1">
      <c r="A20" s="3"/>
      <c r="B20" s="63"/>
      <c r="C20" s="18"/>
      <c r="D20" s="20"/>
      <c r="E20" s="63"/>
      <c r="F20" s="63"/>
      <c r="G20" s="63"/>
      <c r="H20" s="63"/>
      <c r="I20" s="63"/>
      <c r="J20" s="63"/>
      <c r="K20" s="63"/>
      <c r="L20" s="63"/>
      <c r="Q20" s="7"/>
    </row>
    <row r="21" spans="1:17" s="11" customFormat="1" ht="15">
      <c r="A21" s="64"/>
      <c r="B21" s="64"/>
      <c r="C21" s="66"/>
      <c r="D21" s="64"/>
      <c r="E21" s="64"/>
      <c r="F21" s="64"/>
      <c r="G21" s="67"/>
      <c r="H21" s="64"/>
      <c r="I21" s="64"/>
      <c r="J21" s="64"/>
      <c r="K21" s="64"/>
      <c r="L21" s="64"/>
      <c r="Q21" s="13"/>
    </row>
    <row r="22" spans="1:12" ht="15">
      <c r="A22" s="3"/>
      <c r="B22" s="63"/>
      <c r="C22" s="17"/>
      <c r="D22" s="63"/>
      <c r="E22" s="68"/>
      <c r="F22" s="64"/>
      <c r="G22" s="69"/>
      <c r="H22" s="70"/>
      <c r="I22" s="71"/>
      <c r="J22" s="70"/>
      <c r="K22" s="72"/>
      <c r="L22" s="73"/>
    </row>
    <row r="23" spans="1:12" ht="15">
      <c r="A23" s="3"/>
      <c r="B23" s="63"/>
      <c r="C23" s="17"/>
      <c r="D23" s="63"/>
      <c r="E23" s="68"/>
      <c r="F23" s="64"/>
      <c r="G23" s="69"/>
      <c r="H23" s="70"/>
      <c r="I23" s="71"/>
      <c r="J23" s="70"/>
      <c r="K23" s="72"/>
      <c r="L23" s="73"/>
    </row>
    <row r="24" spans="1:12" ht="15">
      <c r="A24" s="3"/>
      <c r="B24" s="63"/>
      <c r="C24" s="17"/>
      <c r="D24" s="63"/>
      <c r="E24" s="68"/>
      <c r="F24" s="64"/>
      <c r="G24" s="69"/>
      <c r="H24" s="70"/>
      <c r="I24" s="71"/>
      <c r="J24" s="70"/>
      <c r="K24" s="72"/>
      <c r="L24" s="73"/>
    </row>
    <row r="25" spans="1:12" ht="15">
      <c r="A25" s="3"/>
      <c r="B25" s="63"/>
      <c r="C25" s="17"/>
      <c r="D25" s="63"/>
      <c r="E25" s="68"/>
      <c r="F25" s="64"/>
      <c r="G25" s="69"/>
      <c r="H25" s="70"/>
      <c r="I25" s="71"/>
      <c r="J25" s="70"/>
      <c r="K25" s="72"/>
      <c r="L25" s="73"/>
    </row>
  </sheetData>
  <sheetProtection/>
  <mergeCells count="11">
    <mergeCell ref="A4:L4"/>
    <mergeCell ref="F7:G7"/>
    <mergeCell ref="H7:K7"/>
    <mergeCell ref="A1:L1"/>
    <mergeCell ref="L7:L8"/>
    <mergeCell ref="I8:J8"/>
    <mergeCell ref="A3:L3"/>
    <mergeCell ref="A2:L2"/>
    <mergeCell ref="A7:A8"/>
    <mergeCell ref="B7:C7"/>
    <mergeCell ref="E7:E8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E23" sqref="E22:E23"/>
    </sheetView>
  </sheetViews>
  <sheetFormatPr defaultColWidth="9.140625" defaultRowHeight="12.75"/>
  <cols>
    <col min="1" max="1" width="4.7109375" style="4" customWidth="1"/>
    <col min="2" max="2" width="30.7109375" style="1" customWidth="1"/>
    <col min="3" max="3" width="6.7109375" style="2" customWidth="1"/>
    <col min="4" max="4" width="20.7109375" style="1" customWidth="1"/>
    <col min="5" max="5" width="25.7109375" style="5" customWidth="1"/>
    <col min="6" max="6" width="7.7109375" style="11" customWidth="1"/>
    <col min="7" max="7" width="7.7109375" style="10" customWidth="1"/>
    <col min="8" max="8" width="6.7109375" style="12" customWidth="1"/>
    <col min="9" max="9" width="7.7109375" style="13" customWidth="1"/>
    <col min="10" max="10" width="6.7109375" style="12" customWidth="1"/>
    <col min="11" max="11" width="7.7109375" style="14" customWidth="1"/>
    <col min="12" max="12" width="7.7109375" style="15" customWidth="1"/>
    <col min="13" max="16384" width="9.140625" style="1" customWidth="1"/>
  </cols>
  <sheetData>
    <row r="1" spans="1:12" s="2" customFormat="1" ht="36.75" customHeight="1">
      <c r="A1" s="270" t="s">
        <v>23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5">
      <c r="A2" s="271" t="s">
        <v>118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2" s="35" customFormat="1" ht="15" customHeight="1">
      <c r="A3" s="271" t="s">
        <v>19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2" s="35" customFormat="1" ht="15" customHeight="1">
      <c r="A4" s="271" t="s">
        <v>117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s="3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2" customFormat="1" ht="16.5" customHeight="1" thickBot="1">
      <c r="A6" s="122" t="s">
        <v>24</v>
      </c>
      <c r="B6" s="35"/>
      <c r="C6" s="36"/>
      <c r="D6" s="17"/>
      <c r="E6" s="3"/>
      <c r="F6" s="17"/>
      <c r="G6" s="8"/>
      <c r="H6" s="18"/>
      <c r="I6" s="17"/>
      <c r="J6" s="119"/>
      <c r="K6" s="14"/>
      <c r="L6" s="10" t="s">
        <v>20</v>
      </c>
    </row>
    <row r="7" spans="1:12" s="2" customFormat="1" ht="15">
      <c r="A7" s="361" t="s">
        <v>9</v>
      </c>
      <c r="B7" s="354" t="s">
        <v>1</v>
      </c>
      <c r="C7" s="356"/>
      <c r="D7" s="53" t="s">
        <v>0</v>
      </c>
      <c r="E7" s="363" t="s">
        <v>235</v>
      </c>
      <c r="F7" s="354" t="s">
        <v>2</v>
      </c>
      <c r="G7" s="355"/>
      <c r="H7" s="354" t="s">
        <v>7</v>
      </c>
      <c r="I7" s="356"/>
      <c r="J7" s="356"/>
      <c r="K7" s="355"/>
      <c r="L7" s="365" t="s">
        <v>11</v>
      </c>
    </row>
    <row r="8" spans="1:12" s="2" customFormat="1" ht="24.75" customHeight="1" thickBot="1">
      <c r="A8" s="362"/>
      <c r="B8" s="33" t="s">
        <v>8</v>
      </c>
      <c r="C8" s="25" t="s">
        <v>248</v>
      </c>
      <c r="D8" s="33" t="s">
        <v>10</v>
      </c>
      <c r="E8" s="364"/>
      <c r="F8" s="33" t="s">
        <v>3</v>
      </c>
      <c r="G8" s="31" t="s">
        <v>4</v>
      </c>
      <c r="H8" s="26" t="s">
        <v>4</v>
      </c>
      <c r="I8" s="367" t="s">
        <v>5</v>
      </c>
      <c r="J8" s="368"/>
      <c r="K8" s="27" t="s">
        <v>6</v>
      </c>
      <c r="L8" s="366"/>
    </row>
    <row r="9" spans="1:12" s="21" customFormat="1" ht="15">
      <c r="A9" s="104">
        <v>1</v>
      </c>
      <c r="B9" s="96" t="s">
        <v>175</v>
      </c>
      <c r="C9" s="98">
        <v>2</v>
      </c>
      <c r="D9" s="100" t="s">
        <v>55</v>
      </c>
      <c r="E9" s="98" t="s">
        <v>108</v>
      </c>
      <c r="F9" s="34">
        <v>66.23</v>
      </c>
      <c r="G9" s="32">
        <v>50.7</v>
      </c>
      <c r="H9" s="30">
        <v>0</v>
      </c>
      <c r="I9" s="22" t="s">
        <v>168</v>
      </c>
      <c r="J9" s="23">
        <v>0</v>
      </c>
      <c r="K9" s="29">
        <v>0</v>
      </c>
      <c r="L9" s="166">
        <v>50.7</v>
      </c>
    </row>
    <row r="10" spans="1:12" s="21" customFormat="1" ht="15">
      <c r="A10" s="104">
        <v>2</v>
      </c>
      <c r="B10" s="178" t="s">
        <v>173</v>
      </c>
      <c r="C10" s="80" t="s">
        <v>112</v>
      </c>
      <c r="D10" s="101" t="s">
        <v>100</v>
      </c>
      <c r="E10" s="80" t="s">
        <v>108</v>
      </c>
      <c r="F10" s="34">
        <v>66.16</v>
      </c>
      <c r="G10" s="92">
        <v>50.8</v>
      </c>
      <c r="H10" s="30">
        <v>0</v>
      </c>
      <c r="I10" s="22" t="s">
        <v>169</v>
      </c>
      <c r="J10" s="24">
        <v>0</v>
      </c>
      <c r="K10" s="29">
        <v>0</v>
      </c>
      <c r="L10" s="166">
        <v>50.8</v>
      </c>
    </row>
    <row r="11" spans="1:12" s="21" customFormat="1" ht="15">
      <c r="A11" s="104">
        <v>3</v>
      </c>
      <c r="B11" s="87" t="s">
        <v>175</v>
      </c>
      <c r="C11" s="80">
        <v>2</v>
      </c>
      <c r="D11" s="101" t="s">
        <v>54</v>
      </c>
      <c r="E11" s="91" t="s">
        <v>108</v>
      </c>
      <c r="F11" s="34">
        <v>65.36</v>
      </c>
      <c r="G11" s="92">
        <v>52</v>
      </c>
      <c r="H11" s="30">
        <v>0</v>
      </c>
      <c r="I11" s="22" t="s">
        <v>133</v>
      </c>
      <c r="J11" s="24">
        <v>0</v>
      </c>
      <c r="K11" s="29">
        <v>0</v>
      </c>
      <c r="L11" s="166">
        <v>52</v>
      </c>
    </row>
    <row r="12" spans="1:12" s="21" customFormat="1" ht="15">
      <c r="A12" s="104">
        <v>4</v>
      </c>
      <c r="B12" s="90" t="s">
        <v>176</v>
      </c>
      <c r="C12" s="91" t="s">
        <v>113</v>
      </c>
      <c r="D12" s="102" t="s">
        <v>94</v>
      </c>
      <c r="E12" s="91" t="s">
        <v>108</v>
      </c>
      <c r="F12" s="34">
        <v>64.42</v>
      </c>
      <c r="G12" s="32">
        <v>53.4</v>
      </c>
      <c r="H12" s="30">
        <v>0</v>
      </c>
      <c r="I12" s="22" t="s">
        <v>164</v>
      </c>
      <c r="J12" s="24">
        <v>0</v>
      </c>
      <c r="K12" s="29">
        <v>0</v>
      </c>
      <c r="L12" s="166">
        <v>53.4</v>
      </c>
    </row>
    <row r="13" spans="1:12" s="21" customFormat="1" ht="15">
      <c r="A13" s="104">
        <v>5</v>
      </c>
      <c r="B13" s="89" t="s">
        <v>173</v>
      </c>
      <c r="C13" s="97" t="s">
        <v>112</v>
      </c>
      <c r="D13" s="102" t="s">
        <v>99</v>
      </c>
      <c r="E13" s="91" t="s">
        <v>108</v>
      </c>
      <c r="F13" s="34">
        <v>66.88</v>
      </c>
      <c r="G13" s="32">
        <v>49.7</v>
      </c>
      <c r="H13" s="28">
        <v>4</v>
      </c>
      <c r="I13" s="22" t="s">
        <v>163</v>
      </c>
      <c r="J13" s="24">
        <v>0</v>
      </c>
      <c r="K13" s="29">
        <v>4</v>
      </c>
      <c r="L13" s="166">
        <v>53.7</v>
      </c>
    </row>
    <row r="14" spans="1:12" s="21" customFormat="1" ht="15">
      <c r="A14" s="104">
        <v>6</v>
      </c>
      <c r="B14" s="89" t="s">
        <v>173</v>
      </c>
      <c r="C14" s="88" t="s">
        <v>112</v>
      </c>
      <c r="D14" s="103" t="s">
        <v>98</v>
      </c>
      <c r="E14" s="88" t="s">
        <v>108</v>
      </c>
      <c r="F14" s="34">
        <v>63.91</v>
      </c>
      <c r="G14" s="32">
        <v>54.1</v>
      </c>
      <c r="H14" s="28">
        <v>0</v>
      </c>
      <c r="I14" s="22" t="s">
        <v>139</v>
      </c>
      <c r="J14" s="24">
        <v>0</v>
      </c>
      <c r="K14" s="29">
        <v>0</v>
      </c>
      <c r="L14" s="166">
        <v>54.1</v>
      </c>
    </row>
    <row r="15" spans="1:12" s="21" customFormat="1" ht="15">
      <c r="A15" s="104">
        <v>7</v>
      </c>
      <c r="B15" s="87" t="s">
        <v>215</v>
      </c>
      <c r="C15" s="88">
        <v>2</v>
      </c>
      <c r="D15" s="103" t="s">
        <v>90</v>
      </c>
      <c r="E15" s="88" t="s">
        <v>60</v>
      </c>
      <c r="F15" s="34">
        <v>65.94</v>
      </c>
      <c r="G15" s="32">
        <v>51.1</v>
      </c>
      <c r="H15" s="30">
        <v>7</v>
      </c>
      <c r="I15" s="22" t="s">
        <v>162</v>
      </c>
      <c r="J15" s="24">
        <v>1</v>
      </c>
      <c r="K15" s="29">
        <v>8</v>
      </c>
      <c r="L15" s="166">
        <v>59.1</v>
      </c>
    </row>
    <row r="16" spans="1:12" s="21" customFormat="1" ht="15">
      <c r="A16" s="104">
        <v>8</v>
      </c>
      <c r="B16" s="89" t="s">
        <v>179</v>
      </c>
      <c r="C16" s="80">
        <v>1</v>
      </c>
      <c r="D16" s="101" t="s">
        <v>92</v>
      </c>
      <c r="E16" s="80" t="s">
        <v>60</v>
      </c>
      <c r="F16" s="34">
        <v>63.19</v>
      </c>
      <c r="G16" s="32">
        <f>SUM((100-$F$16)*1.5)</f>
        <v>55.215</v>
      </c>
      <c r="H16" s="28">
        <v>4</v>
      </c>
      <c r="I16" s="22" t="s">
        <v>147</v>
      </c>
      <c r="J16" s="23">
        <v>0</v>
      </c>
      <c r="K16" s="29">
        <v>4</v>
      </c>
      <c r="L16" s="166">
        <f>SUM($G$16+$K$16)</f>
        <v>59.215</v>
      </c>
    </row>
    <row r="17" spans="1:12" s="2" customFormat="1" ht="15">
      <c r="A17" s="55"/>
      <c r="B17" s="56"/>
      <c r="C17" s="56"/>
      <c r="D17" s="56"/>
      <c r="E17" s="57"/>
      <c r="F17" s="56"/>
      <c r="G17" s="58"/>
      <c r="H17" s="59"/>
      <c r="I17" s="56"/>
      <c r="J17" s="56"/>
      <c r="K17" s="58"/>
      <c r="L17" s="60"/>
    </row>
    <row r="18" spans="1:17" ht="15">
      <c r="A18" s="3"/>
      <c r="B18" s="188" t="s">
        <v>38</v>
      </c>
      <c r="C18" s="62"/>
      <c r="D18" s="190" t="s">
        <v>22</v>
      </c>
      <c r="E18" s="190"/>
      <c r="F18" s="61"/>
      <c r="G18" s="62"/>
      <c r="H18" s="63"/>
      <c r="I18" s="63"/>
      <c r="J18" s="63"/>
      <c r="K18" s="63"/>
      <c r="L18" s="40"/>
      <c r="Q18" s="7"/>
    </row>
    <row r="19" spans="1:17" ht="9.75" customHeight="1">
      <c r="A19" s="3"/>
      <c r="B19" s="68"/>
      <c r="C19" s="52"/>
      <c r="D19" s="190"/>
      <c r="E19" s="190"/>
      <c r="F19" s="63"/>
      <c r="G19" s="63"/>
      <c r="H19" s="63"/>
      <c r="I19" s="63"/>
      <c r="J19" s="63"/>
      <c r="K19" s="8"/>
      <c r="L19" s="40"/>
      <c r="Q19" s="7"/>
    </row>
    <row r="20" spans="1:17" ht="15">
      <c r="A20" s="3"/>
      <c r="B20" s="189" t="s">
        <v>39</v>
      </c>
      <c r="C20" s="65"/>
      <c r="D20" s="190" t="s">
        <v>21</v>
      </c>
      <c r="E20" s="190"/>
      <c r="F20" s="63"/>
      <c r="G20" s="61"/>
      <c r="H20" s="63"/>
      <c r="I20" s="63"/>
      <c r="J20" s="63"/>
      <c r="K20" s="63"/>
      <c r="L20" s="63"/>
      <c r="Q20" s="7"/>
    </row>
    <row r="21" spans="1:17" ht="9.75" customHeight="1">
      <c r="A21" s="3"/>
      <c r="B21" s="63"/>
      <c r="C21" s="18"/>
      <c r="D21" s="20"/>
      <c r="E21" s="63"/>
      <c r="F21" s="63"/>
      <c r="G21" s="63"/>
      <c r="H21" s="63"/>
      <c r="I21" s="63"/>
      <c r="J21" s="63"/>
      <c r="K21" s="63"/>
      <c r="L21" s="63"/>
      <c r="Q21" s="7"/>
    </row>
    <row r="22" spans="1:17" s="11" customFormat="1" ht="15">
      <c r="A22" s="64"/>
      <c r="B22" s="64"/>
      <c r="C22" s="66"/>
      <c r="D22" s="64"/>
      <c r="E22" s="64"/>
      <c r="F22" s="64"/>
      <c r="G22" s="67"/>
      <c r="H22" s="64"/>
      <c r="I22" s="64"/>
      <c r="J22" s="64"/>
      <c r="K22" s="64"/>
      <c r="L22" s="64"/>
      <c r="Q22" s="13"/>
    </row>
    <row r="23" spans="1:12" ht="15">
      <c r="A23" s="3"/>
      <c r="B23" s="63"/>
      <c r="C23" s="17"/>
      <c r="D23" s="63"/>
      <c r="E23" s="68"/>
      <c r="F23" s="64"/>
      <c r="G23" s="69"/>
      <c r="H23" s="70"/>
      <c r="I23" s="71"/>
      <c r="J23" s="70"/>
      <c r="K23" s="72"/>
      <c r="L23" s="73"/>
    </row>
    <row r="24" spans="1:12" ht="15">
      <c r="A24" s="3"/>
      <c r="B24" s="63"/>
      <c r="C24" s="17"/>
      <c r="D24" s="63"/>
      <c r="E24" s="68"/>
      <c r="F24" s="64"/>
      <c r="G24" s="69"/>
      <c r="H24" s="70"/>
      <c r="I24" s="71"/>
      <c r="J24" s="70"/>
      <c r="K24" s="72"/>
      <c r="L24" s="73"/>
    </row>
    <row r="25" spans="1:12" ht="15">
      <c r="A25" s="3"/>
      <c r="B25" s="63"/>
      <c r="C25" s="17"/>
      <c r="D25" s="63"/>
      <c r="E25" s="68"/>
      <c r="F25" s="64"/>
      <c r="G25" s="69"/>
      <c r="H25" s="70"/>
      <c r="I25" s="71"/>
      <c r="J25" s="70"/>
      <c r="K25" s="72"/>
      <c r="L25" s="73"/>
    </row>
    <row r="26" spans="1:12" ht="15">
      <c r="A26" s="3"/>
      <c r="B26" s="63"/>
      <c r="C26" s="17"/>
      <c r="D26" s="63"/>
      <c r="E26" s="68"/>
      <c r="F26" s="64"/>
      <c r="G26" s="69"/>
      <c r="H26" s="70"/>
      <c r="I26" s="71"/>
      <c r="J26" s="70"/>
      <c r="K26" s="72"/>
      <c r="L26" s="73"/>
    </row>
  </sheetData>
  <sheetProtection/>
  <mergeCells count="11">
    <mergeCell ref="E7:E8"/>
    <mergeCell ref="F7:G7"/>
    <mergeCell ref="H7:K7"/>
    <mergeCell ref="A1:L1"/>
    <mergeCell ref="L7:L8"/>
    <mergeCell ref="I8:J8"/>
    <mergeCell ref="A2:L2"/>
    <mergeCell ref="A3:L3"/>
    <mergeCell ref="A4:L4"/>
    <mergeCell ref="A7:A8"/>
    <mergeCell ref="B7:C7"/>
  </mergeCells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Olika</dc:creator>
  <cp:keywords/>
  <dc:description/>
  <cp:lastModifiedBy>Olga</cp:lastModifiedBy>
  <cp:lastPrinted>2014-05-19T14:13:14Z</cp:lastPrinted>
  <dcterms:created xsi:type="dcterms:W3CDTF">2007-12-24T11:06:58Z</dcterms:created>
  <dcterms:modified xsi:type="dcterms:W3CDTF">2014-05-19T16:54:21Z</dcterms:modified>
  <cp:category/>
  <cp:version/>
  <cp:contentType/>
  <cp:contentStatus/>
</cp:coreProperties>
</file>